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80" tabRatio="889" activeTab="3"/>
  </bookViews>
  <sheets>
    <sheet name="HD18" sheetId="1" r:id="rId1"/>
    <sheet name="HD14" sheetId="2" r:id="rId2"/>
    <sheet name="HD12" sheetId="3" r:id="rId3"/>
    <sheet name="HD10" sheetId="4" r:id="rId4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<sst xmlns="http://schemas.openxmlformats.org/spreadsheetml/2006/main" count="599" uniqueCount="311">
  <si>
    <t>Jméno</t>
  </si>
  <si>
    <t>Oddíl</t>
  </si>
  <si>
    <t>Celkem</t>
  </si>
  <si>
    <t>D14+H14</t>
  </si>
  <si>
    <t>D12+H12</t>
  </si>
  <si>
    <t>D10+H10</t>
  </si>
  <si>
    <t>Skóre</t>
  </si>
  <si>
    <t>D18+H18</t>
  </si>
  <si>
    <t>Body</t>
  </si>
  <si>
    <t>SK Slavia Orlová</t>
  </si>
  <si>
    <t>TJ Slovan Havířov</t>
  </si>
  <si>
    <t>Slezan Opava</t>
  </si>
  <si>
    <t>Dívky</t>
  </si>
  <si>
    <t>Celkem ze 4 nejlepších</t>
  </si>
  <si>
    <t>Skóre ze 4 nejlepších</t>
  </si>
  <si>
    <t>nejmenší počet bodů z 5 turnajů</t>
  </si>
  <si>
    <t>nejmenší skóre z 5 turnajů</t>
  </si>
  <si>
    <t>TJ Ostrava</t>
  </si>
  <si>
    <t xml:space="preserve">    Konečné pořadí</t>
  </si>
  <si>
    <t>Lokomotiva Krnov</t>
  </si>
  <si>
    <t>TJ Město Albrechtice</t>
  </si>
  <si>
    <t>Beskydská šachová škola z.s.</t>
  </si>
  <si>
    <t>Krnov</t>
  </si>
  <si>
    <t>TŽ Třinec</t>
  </si>
  <si>
    <t>DDM Třinec</t>
  </si>
  <si>
    <t>ŠO TJ Sokol Mosty u Jablunkova</t>
  </si>
  <si>
    <t xml:space="preserve">Balogh Daniel </t>
  </si>
  <si>
    <t>nereg.</t>
  </si>
  <si>
    <t xml:space="preserve">Birčák Filip </t>
  </si>
  <si>
    <t xml:space="preserve">Bitta Ondřej </t>
  </si>
  <si>
    <t>ŠK TJ Dolní Benešov</t>
  </si>
  <si>
    <t xml:space="preserve">Czepczor Jan </t>
  </si>
  <si>
    <t xml:space="preserve">Golec Matyáš </t>
  </si>
  <si>
    <t>TJ Město Albrechtice z.s.</t>
  </si>
  <si>
    <t xml:space="preserve">Hranoš Marek </t>
  </si>
  <si>
    <t xml:space="preserve">Jurček Adrian </t>
  </si>
  <si>
    <t xml:space="preserve">Kaňák Matyáš </t>
  </si>
  <si>
    <t xml:space="preserve">Knettig Matyáš </t>
  </si>
  <si>
    <t xml:space="preserve">Kolomazník Martin </t>
  </si>
  <si>
    <t xml:space="preserve">Lička Denis </t>
  </si>
  <si>
    <t xml:space="preserve">Lichnovský Jan </t>
  </si>
  <si>
    <t xml:space="preserve">Matusík Ondřej </t>
  </si>
  <si>
    <t xml:space="preserve">Melecký Martin </t>
  </si>
  <si>
    <t xml:space="preserve">Oborný Stanislav </t>
  </si>
  <si>
    <t xml:space="preserve">Očko Nikolas </t>
  </si>
  <si>
    <t xml:space="preserve">Odstrčil Martin </t>
  </si>
  <si>
    <t xml:space="preserve">Osina Jaromír </t>
  </si>
  <si>
    <t xml:space="preserve">Perout Martin </t>
  </si>
  <si>
    <t xml:space="preserve">Porubčan Antonín </t>
  </si>
  <si>
    <t xml:space="preserve">Strachota Tomáš </t>
  </si>
  <si>
    <t xml:space="preserve">Stříž Tadeáš </t>
  </si>
  <si>
    <t xml:space="preserve">Šigut Ondřej </t>
  </si>
  <si>
    <t xml:space="preserve">Šurman Ondřej </t>
  </si>
  <si>
    <t xml:space="preserve">Tauš Zdeněk </t>
  </si>
  <si>
    <t xml:space="preserve">Vaněk Jakub </t>
  </si>
  <si>
    <t xml:space="preserve">Ziakas Damián </t>
  </si>
  <si>
    <t>Sokol Vrbno p/P</t>
  </si>
  <si>
    <t>ŠK Bruntál o.s.</t>
  </si>
  <si>
    <t xml:space="preserve">Miča Marek </t>
  </si>
  <si>
    <t xml:space="preserve">Grček Tomáš </t>
  </si>
  <si>
    <t xml:space="preserve">Anděl Vít </t>
  </si>
  <si>
    <t xml:space="preserve">Šebesta Jan </t>
  </si>
  <si>
    <t xml:space="preserve">Křefký Jakub </t>
  </si>
  <si>
    <t xml:space="preserve">Kijonka Ondřej </t>
  </si>
  <si>
    <t xml:space="preserve">Nezval Filip </t>
  </si>
  <si>
    <t xml:space="preserve">Šebena Patrik </t>
  </si>
  <si>
    <t xml:space="preserve">Walek Filip </t>
  </si>
  <si>
    <t xml:space="preserve">Novák Tomáš </t>
  </si>
  <si>
    <t xml:space="preserve">Sedláček Marek </t>
  </si>
  <si>
    <t xml:space="preserve">Lang Jakub </t>
  </si>
  <si>
    <t xml:space="preserve">Micza Jan </t>
  </si>
  <si>
    <t xml:space="preserve">Janošová Kateřina Anna </t>
  </si>
  <si>
    <t xml:space="preserve">Szusciková Natálie </t>
  </si>
  <si>
    <t xml:space="preserve">Šťastná Alena </t>
  </si>
  <si>
    <t xml:space="preserve">Šebenová Radka </t>
  </si>
  <si>
    <t xml:space="preserve">Remešová Kateřina </t>
  </si>
  <si>
    <t xml:space="preserve">Frank Adam </t>
  </si>
  <si>
    <t xml:space="preserve">Šlachta Jan </t>
  </si>
  <si>
    <t xml:space="preserve">Neděla Adam </t>
  </si>
  <si>
    <t xml:space="preserve">Fárek Vojtěch </t>
  </si>
  <si>
    <t xml:space="preserve">Weczerek Jan </t>
  </si>
  <si>
    <t xml:space="preserve">Nezval Petr </t>
  </si>
  <si>
    <t xml:space="preserve">Křefký Ondřej </t>
  </si>
  <si>
    <t xml:space="preserve">Čech Petr </t>
  </si>
  <si>
    <t xml:space="preserve">Kuča Vladimír </t>
  </si>
  <si>
    <t xml:space="preserve">Zámarský Patrik </t>
  </si>
  <si>
    <t xml:space="preserve">Piatek Tomáš </t>
  </si>
  <si>
    <t xml:space="preserve">Škopík Jakub </t>
  </si>
  <si>
    <t xml:space="preserve">Klapuch Dominik </t>
  </si>
  <si>
    <t xml:space="preserve">Blahut Vladislav </t>
  </si>
  <si>
    <t xml:space="preserve">Mika Tibor </t>
  </si>
  <si>
    <t xml:space="preserve">Slavík Petr </t>
  </si>
  <si>
    <t xml:space="preserve">Lipowski Lukáš </t>
  </si>
  <si>
    <t xml:space="preserve">Nikel Matouš </t>
  </si>
  <si>
    <t xml:space="preserve">Vašínek Martin </t>
  </si>
  <si>
    <t xml:space="preserve">Mrázek Roman </t>
  </si>
  <si>
    <t xml:space="preserve">Brückmann Jan Gregor </t>
  </si>
  <si>
    <t xml:space="preserve">Wala Jan </t>
  </si>
  <si>
    <t xml:space="preserve">Škulcová Adéla </t>
  </si>
  <si>
    <t xml:space="preserve">Mavrev David </t>
  </si>
  <si>
    <t xml:space="preserve">Odstrčil Lukáš </t>
  </si>
  <si>
    <t xml:space="preserve">Kučera Tomáš </t>
  </si>
  <si>
    <t xml:space="preserve">Lojek Marek </t>
  </si>
  <si>
    <t xml:space="preserve">Horváth Tomáš </t>
  </si>
  <si>
    <t xml:space="preserve">Gemsová Tereza </t>
  </si>
  <si>
    <t xml:space="preserve">Kupka Michael </t>
  </si>
  <si>
    <t xml:space="preserve">Bušos Daniel </t>
  </si>
  <si>
    <t xml:space="preserve">Oborný Tomáš </t>
  </si>
  <si>
    <t xml:space="preserve">Židek Daniel </t>
  </si>
  <si>
    <t xml:space="preserve">Kohut Pavel </t>
  </si>
  <si>
    <t xml:space="preserve">Mlýnek Stanislav </t>
  </si>
  <si>
    <t>ŠO U Lípy Malé Hoštice</t>
  </si>
  <si>
    <t xml:space="preserve">Veselý Jiří </t>
  </si>
  <si>
    <t xml:space="preserve">Palyza Lukáš </t>
  </si>
  <si>
    <t xml:space="preserve">Gruss Erik </t>
  </si>
  <si>
    <t>ŠO Jiskra Rýmařov</t>
  </si>
  <si>
    <t xml:space="preserve">Čížek Jan </t>
  </si>
  <si>
    <t>TJ Moravský Beroun</t>
  </si>
  <si>
    <t>Interchess z.s.</t>
  </si>
  <si>
    <t xml:space="preserve">Kuchař Matěj </t>
  </si>
  <si>
    <t xml:space="preserve">Pekárek Aleš </t>
  </si>
  <si>
    <t xml:space="preserve">Štefaník Marek </t>
  </si>
  <si>
    <t xml:space="preserve">Targosz Jiří </t>
  </si>
  <si>
    <t xml:space="preserve">Nezval Jiří </t>
  </si>
  <si>
    <t xml:space="preserve">Bierski Jiří </t>
  </si>
  <si>
    <t xml:space="preserve">Nytra Ondřej </t>
  </si>
  <si>
    <t xml:space="preserve">Tomanec Samuel </t>
  </si>
  <si>
    <t xml:space="preserve">Brettschneider Petr </t>
  </si>
  <si>
    <t xml:space="preserve">Frolík Vojtěch </t>
  </si>
  <si>
    <t>ŠO TJ Velká Polom</t>
  </si>
  <si>
    <t xml:space="preserve">Slazyk Jakub </t>
  </si>
  <si>
    <t>Šachová akademie Ostrava</t>
  </si>
  <si>
    <t xml:space="preserve">Trinh Minh </t>
  </si>
  <si>
    <t xml:space="preserve">Raptis Janis </t>
  </si>
  <si>
    <t xml:space="preserve">Puczok Marian </t>
  </si>
  <si>
    <t xml:space="preserve">Šrámek Jiří </t>
  </si>
  <si>
    <t xml:space="preserve">Buchta Ferdinand </t>
  </si>
  <si>
    <t xml:space="preserve">Konderla Maciej </t>
  </si>
  <si>
    <t>Slavoj Český Těšín</t>
  </si>
  <si>
    <t xml:space="preserve">Mičová Markéta </t>
  </si>
  <si>
    <t xml:space="preserve">Piskořová Veronika </t>
  </si>
  <si>
    <t>ZŠ Fryčovice</t>
  </si>
  <si>
    <t xml:space="preserve">Stalmach Richard </t>
  </si>
  <si>
    <t xml:space="preserve">Pelc Adam </t>
  </si>
  <si>
    <t xml:space="preserve">Tůma Matyáš </t>
  </si>
  <si>
    <t xml:space="preserve">Stilecz David </t>
  </si>
  <si>
    <t xml:space="preserve">Kozelský Antonín </t>
  </si>
  <si>
    <t xml:space="preserve">Petrzik Adrien </t>
  </si>
  <si>
    <t xml:space="preserve">Štibora Martin </t>
  </si>
  <si>
    <t xml:space="preserve">Slonka Jakub </t>
  </si>
  <si>
    <t xml:space="preserve">Stříbná Julie </t>
  </si>
  <si>
    <t xml:space="preserve">Bajtek Václav </t>
  </si>
  <si>
    <t xml:space="preserve">Pravec Martin </t>
  </si>
  <si>
    <t xml:space="preserve">Nieslanik Sebastian </t>
  </si>
  <si>
    <t xml:space="preserve">Říman Aron </t>
  </si>
  <si>
    <t xml:space="preserve">Marzeion Kornel </t>
  </si>
  <si>
    <t xml:space="preserve">Kozubík Štěpán </t>
  </si>
  <si>
    <t xml:space="preserve">Olšar Jakub </t>
  </si>
  <si>
    <t xml:space="preserve">Kotásková Klára </t>
  </si>
  <si>
    <t xml:space="preserve">Zemek Antonín </t>
  </si>
  <si>
    <t xml:space="preserve">Juračák David </t>
  </si>
  <si>
    <t xml:space="preserve">Roček Lukáš </t>
  </si>
  <si>
    <t xml:space="preserve">Veselý František </t>
  </si>
  <si>
    <t xml:space="preserve">Mlčoch Marek </t>
  </si>
  <si>
    <t xml:space="preserve">Kusyn Oliver </t>
  </si>
  <si>
    <t xml:space="preserve">Mika Ondřej </t>
  </si>
  <si>
    <t xml:space="preserve">Jurtík Adam </t>
  </si>
  <si>
    <t xml:space="preserve">Krótki Lukáš </t>
  </si>
  <si>
    <t xml:space="preserve">Sekyra Vojtěch </t>
  </si>
  <si>
    <t xml:space="preserve">Roček Matyáš </t>
  </si>
  <si>
    <t xml:space="preserve">Hudecz David </t>
  </si>
  <si>
    <t xml:space="preserve">Létal Jonáš </t>
  </si>
  <si>
    <t xml:space="preserve">Babinec Marek </t>
  </si>
  <si>
    <t xml:space="preserve">Sobek David </t>
  </si>
  <si>
    <t xml:space="preserve">Žáček Štěpán </t>
  </si>
  <si>
    <t xml:space="preserve">Jurník Lukáš </t>
  </si>
  <si>
    <t xml:space="preserve">Novotný Jan </t>
  </si>
  <si>
    <t xml:space="preserve">Holaň Kryštof </t>
  </si>
  <si>
    <t xml:space="preserve">Šuchma Jakub </t>
  </si>
  <si>
    <t xml:space="preserve">Chromiák Ondřej </t>
  </si>
  <si>
    <t xml:space="preserve">Daněk Oskar </t>
  </si>
  <si>
    <t xml:space="preserve">Petrzik Oliver </t>
  </si>
  <si>
    <t xml:space="preserve">Pleský Maxim </t>
  </si>
  <si>
    <t>ŠK Bruntál</t>
  </si>
  <si>
    <t xml:space="preserve">Filipová Vanesa </t>
  </si>
  <si>
    <t xml:space="preserve">Zámarská Natálie </t>
  </si>
  <si>
    <t xml:space="preserve">Böhmová Anežka </t>
  </si>
  <si>
    <t xml:space="preserve">Friedlová Jana </t>
  </si>
  <si>
    <t xml:space="preserve">Kubelová Sarah </t>
  </si>
  <si>
    <t xml:space="preserve">Říman Natan </t>
  </si>
  <si>
    <t xml:space="preserve">Šopek Filip </t>
  </si>
  <si>
    <t xml:space="preserve">Říman David </t>
  </si>
  <si>
    <t xml:space="preserve">Živčák Daniel </t>
  </si>
  <si>
    <t xml:space="preserve">Beer Robin </t>
  </si>
  <si>
    <t xml:space="preserve">Hawliczek Michal </t>
  </si>
  <si>
    <t xml:space="preserve">Skowranek Michal </t>
  </si>
  <si>
    <t xml:space="preserve">Konieczny Kryštof </t>
  </si>
  <si>
    <t xml:space="preserve">Niedoba Radek </t>
  </si>
  <si>
    <t xml:space="preserve">Stonawski Krystian </t>
  </si>
  <si>
    <t>KRAJSKÝ PŘEBOR V RAPID ŠACHU 2017/18  -  KATEGORIE DO 10 LET (ročník 2008 a ml.)</t>
  </si>
  <si>
    <t>KRAJSKÝ PŘEBOR V RAPID ŠACHU 2017/18  -  KATEGORIE DO 12 LET (ročník 2006 a ml.)</t>
  </si>
  <si>
    <t>KRAJSKÝ PŘEBOR V RAPID ŠACHU 2017/2018  -  KATEGORIE DO 14 LET (ročník 2004 a ml.)</t>
  </si>
  <si>
    <t>KRAJSKÝ PŘEBOR V RAPID ŠACHU 2017/18  -  KATEGORIE DO 18 LET (ročník 2000 a ml.)</t>
  </si>
  <si>
    <t>Frýdek-místek</t>
  </si>
  <si>
    <t xml:space="preserve">Sikorová Jana </t>
  </si>
  <si>
    <t xml:space="preserve">Bartečková Denisa </t>
  </si>
  <si>
    <t xml:space="preserve">Lacková Lucie </t>
  </si>
  <si>
    <t xml:space="preserve">Eichová Valerie </t>
  </si>
  <si>
    <t xml:space="preserve">Šrámek Vojtěch </t>
  </si>
  <si>
    <t xml:space="preserve">Ochmyt Jakub </t>
  </si>
  <si>
    <t xml:space="preserve">Fizer Marek </t>
  </si>
  <si>
    <t xml:space="preserve">Demko Robert </t>
  </si>
  <si>
    <t xml:space="preserve">Kopec Ladislav </t>
  </si>
  <si>
    <t xml:space="preserve">Neumann Filip </t>
  </si>
  <si>
    <t xml:space="preserve">Miklosz Michael </t>
  </si>
  <si>
    <t xml:space="preserve">Konečný Jakub </t>
  </si>
  <si>
    <t xml:space="preserve">Klokner Albert </t>
  </si>
  <si>
    <t>ŠK Šenov</t>
  </si>
  <si>
    <t xml:space="preserve">Vlček David </t>
  </si>
  <si>
    <t>Ostrava</t>
  </si>
  <si>
    <t>Kopcová Ludmila</t>
  </si>
  <si>
    <t xml:space="preserve">Vaněk Tomáš </t>
  </si>
  <si>
    <t xml:space="preserve">Walach Ivo </t>
  </si>
  <si>
    <t xml:space="preserve">Havlíček Jiří </t>
  </si>
  <si>
    <t xml:space="preserve">Šumský Miroslav </t>
  </si>
  <si>
    <t xml:space="preserve">Halada Ondřej </t>
  </si>
  <si>
    <t xml:space="preserve">Sikora Jakub </t>
  </si>
  <si>
    <t xml:space="preserve">Orlík David </t>
  </si>
  <si>
    <t xml:space="preserve">Černý Jan </t>
  </si>
  <si>
    <t xml:space="preserve">Klega Tomáš </t>
  </si>
  <si>
    <t xml:space="preserve">Kubiczek Michal </t>
  </si>
  <si>
    <t xml:space="preserve">Gřes Michal </t>
  </si>
  <si>
    <t xml:space="preserve">Bjolek Jan </t>
  </si>
  <si>
    <t xml:space="preserve">Czepiec Richard </t>
  </si>
  <si>
    <t xml:space="preserve">Kraus Rudolf </t>
  </si>
  <si>
    <t xml:space="preserve">Beran Daniel </t>
  </si>
  <si>
    <t>Rychvaldský spolek šachový 1945</t>
  </si>
  <si>
    <t xml:space="preserve">Veverka Vojtěch </t>
  </si>
  <si>
    <t xml:space="preserve">Revenda Michal </t>
  </si>
  <si>
    <t xml:space="preserve">Rusz Patrik </t>
  </si>
  <si>
    <t xml:space="preserve">Jezerský Vít </t>
  </si>
  <si>
    <t xml:space="preserve">Stejskal Šimon </t>
  </si>
  <si>
    <t xml:space="preserve">Kubiczek Petr </t>
  </si>
  <si>
    <t xml:space="preserve">Pavliska Matyáš Martin </t>
  </si>
  <si>
    <t xml:space="preserve">Gajdoš Matěj </t>
  </si>
  <si>
    <t xml:space="preserve">Kotas Adam </t>
  </si>
  <si>
    <t xml:space="preserve">Kutáč Jakub </t>
  </si>
  <si>
    <t xml:space="preserve">Šebesta František </t>
  </si>
  <si>
    <t xml:space="preserve">Vnuk Šimon </t>
  </si>
  <si>
    <t xml:space="preserve">Škulec Martin </t>
  </si>
  <si>
    <t xml:space="preserve">Bubeníček Adam </t>
  </si>
  <si>
    <t xml:space="preserve">Svoboda Radek </t>
  </si>
  <si>
    <t xml:space="preserve">Roman Michal </t>
  </si>
  <si>
    <t xml:space="preserve">Valovič Vojtěch </t>
  </si>
  <si>
    <t xml:space="preserve">Videnka Antonín </t>
  </si>
  <si>
    <t xml:space="preserve">Siudová Veronika </t>
  </si>
  <si>
    <t xml:space="preserve">Korbel Richard </t>
  </si>
  <si>
    <t xml:space="preserve">Walach Vít </t>
  </si>
  <si>
    <t>Havířov</t>
  </si>
  <si>
    <t>Fizerová Lucie</t>
  </si>
  <si>
    <t>Nedělová Natálie</t>
  </si>
  <si>
    <t xml:space="preserve">Špirka Jonáš </t>
  </si>
  <si>
    <t xml:space="preserve">Gřundil David </t>
  </si>
  <si>
    <t xml:space="preserve">Konderla David </t>
  </si>
  <si>
    <t xml:space="preserve">Milek Tobias </t>
  </si>
  <si>
    <t xml:space="preserve">Bjolek Vojtěch </t>
  </si>
  <si>
    <t xml:space="preserve">Šertler Šimon </t>
  </si>
  <si>
    <r>
      <t xml:space="preserve">Buchta Bartoloměj </t>
    </r>
    <r>
      <rPr>
        <sz val="11"/>
        <color indexed="10"/>
        <rFont val="Times New Roman"/>
        <family val="1"/>
      </rPr>
      <t xml:space="preserve"> PP H10</t>
    </r>
  </si>
  <si>
    <r>
      <t xml:space="preserve">Jaššo Matěj           </t>
    </r>
    <r>
      <rPr>
        <sz val="11"/>
        <color indexed="10"/>
        <rFont val="Times New Roman"/>
        <family val="1"/>
      </rPr>
      <t xml:space="preserve"> PP H10</t>
    </r>
  </si>
  <si>
    <r>
      <t xml:space="preserve">Dudová Pavlína    </t>
    </r>
    <r>
      <rPr>
        <sz val="11"/>
        <color indexed="10"/>
        <rFont val="Times New Roman"/>
        <family val="1"/>
      </rPr>
      <t>PP D14</t>
    </r>
  </si>
  <si>
    <r>
      <t xml:space="preserve">Tichá Sofie           </t>
    </r>
    <r>
      <rPr>
        <sz val="11"/>
        <color indexed="10"/>
        <rFont val="Times New Roman"/>
        <family val="1"/>
      </rPr>
      <t xml:space="preserve"> PP D12</t>
    </r>
  </si>
  <si>
    <r>
      <t xml:space="preserve">Fárková Kateřina   </t>
    </r>
    <r>
      <rPr>
        <sz val="11"/>
        <color indexed="10"/>
        <rFont val="Times New Roman"/>
        <family val="1"/>
      </rPr>
      <t>PP D12</t>
    </r>
  </si>
  <si>
    <r>
      <t xml:space="preserve">Buchtová Vikt.  </t>
    </r>
    <r>
      <rPr>
        <sz val="11"/>
        <color indexed="10"/>
        <rFont val="Times New Roman"/>
        <family val="1"/>
      </rPr>
      <t>PP D10</t>
    </r>
    <r>
      <rPr>
        <sz val="11"/>
        <rFont val="Times New Roman"/>
        <family val="1"/>
      </rPr>
      <t xml:space="preserve">   </t>
    </r>
    <r>
      <rPr>
        <sz val="11"/>
        <color indexed="10"/>
        <rFont val="Times New Roman"/>
        <family val="1"/>
      </rPr>
      <t>D8</t>
    </r>
  </si>
  <si>
    <r>
      <t xml:space="preserve">Horková Tereza               </t>
    </r>
    <r>
      <rPr>
        <sz val="11"/>
        <color indexed="10"/>
        <rFont val="Times New Roman"/>
        <family val="1"/>
      </rPr>
      <t xml:space="preserve"> D8</t>
    </r>
  </si>
  <si>
    <r>
      <t xml:space="preserve">Mičová Barbora                </t>
    </r>
    <r>
      <rPr>
        <sz val="11"/>
        <color indexed="10"/>
        <rFont val="Times New Roman"/>
        <family val="1"/>
      </rPr>
      <t>D8</t>
    </r>
  </si>
  <si>
    <r>
      <t xml:space="preserve">Tichá Valérie                    </t>
    </r>
    <r>
      <rPr>
        <sz val="11"/>
        <color indexed="10"/>
        <rFont val="Times New Roman"/>
        <family val="1"/>
      </rPr>
      <t>D8</t>
    </r>
  </si>
  <si>
    <r>
      <t xml:space="preserve">Budinská Andrea             </t>
    </r>
    <r>
      <rPr>
        <sz val="11"/>
        <color indexed="10"/>
        <rFont val="Times New Roman"/>
        <family val="1"/>
      </rPr>
      <t xml:space="preserve"> D8</t>
    </r>
  </si>
  <si>
    <r>
      <t xml:space="preserve">Bartečková Valérie         </t>
    </r>
    <r>
      <rPr>
        <sz val="11"/>
        <color indexed="10"/>
        <rFont val="Times New Roman"/>
        <family val="1"/>
      </rPr>
      <t>D8</t>
    </r>
  </si>
  <si>
    <r>
      <t xml:space="preserve">Lacková Lucie                 </t>
    </r>
    <r>
      <rPr>
        <sz val="11"/>
        <color indexed="10"/>
        <rFont val="Times New Roman"/>
        <family val="1"/>
      </rPr>
      <t>D8</t>
    </r>
  </si>
  <si>
    <r>
      <t xml:space="preserve">Prusková Justýna     </t>
    </r>
    <r>
      <rPr>
        <sz val="11"/>
        <color indexed="10"/>
        <rFont val="Times New Roman"/>
        <family val="1"/>
      </rPr>
      <t xml:space="preserve">       D8</t>
    </r>
  </si>
  <si>
    <r>
      <t xml:space="preserve">Bartečková Nikol           </t>
    </r>
    <r>
      <rPr>
        <sz val="11"/>
        <color indexed="10"/>
        <rFont val="Times New Roman"/>
        <family val="1"/>
      </rPr>
      <t>D8</t>
    </r>
  </si>
  <si>
    <r>
      <t xml:space="preserve">Langner Laura                </t>
    </r>
    <r>
      <rPr>
        <sz val="11"/>
        <color indexed="10"/>
        <rFont val="Times New Roman"/>
        <family val="1"/>
      </rPr>
      <t>D8</t>
    </r>
  </si>
  <si>
    <r>
      <t xml:space="preserve">Böhmová Štěpánka        </t>
    </r>
    <r>
      <rPr>
        <sz val="11"/>
        <color indexed="10"/>
        <rFont val="Times New Roman"/>
        <family val="1"/>
      </rPr>
      <t>D8</t>
    </r>
  </si>
  <si>
    <r>
      <t xml:space="preserve">Kožušníková Daniela     </t>
    </r>
    <r>
      <rPr>
        <sz val="11"/>
        <color indexed="10"/>
        <rFont val="Times New Roman"/>
        <family val="1"/>
      </rPr>
      <t>D8</t>
    </r>
  </si>
  <si>
    <r>
      <t xml:space="preserve">Rotterová Vendula          </t>
    </r>
    <r>
      <rPr>
        <sz val="11"/>
        <color indexed="10"/>
        <rFont val="Times New Roman"/>
        <family val="1"/>
      </rPr>
      <t>D8</t>
    </r>
  </si>
  <si>
    <r>
      <t xml:space="preserve">Brückmann Kim              </t>
    </r>
    <r>
      <rPr>
        <sz val="11"/>
        <color indexed="10"/>
        <rFont val="Times New Roman"/>
        <family val="1"/>
      </rPr>
      <t>D8</t>
    </r>
  </si>
  <si>
    <r>
      <t xml:space="preserve">Létal Hynek                      </t>
    </r>
    <r>
      <rPr>
        <sz val="11"/>
        <color indexed="30"/>
        <rFont val="Times New Roman"/>
        <family val="1"/>
      </rPr>
      <t>H8</t>
    </r>
  </si>
  <si>
    <r>
      <t xml:space="preserve">Grček Matyáš                 </t>
    </r>
    <r>
      <rPr>
        <sz val="11"/>
        <color indexed="30"/>
        <rFont val="Times New Roman"/>
        <family val="1"/>
      </rPr>
      <t xml:space="preserve"> H8</t>
    </r>
  </si>
  <si>
    <r>
      <t xml:space="preserve">Bulawa Adam                  </t>
    </r>
    <r>
      <rPr>
        <sz val="11"/>
        <color indexed="30"/>
        <rFont val="Times New Roman"/>
        <family val="1"/>
      </rPr>
      <t xml:space="preserve">  H8</t>
    </r>
  </si>
  <si>
    <r>
      <t xml:space="preserve">Matusík Petr                    </t>
    </r>
    <r>
      <rPr>
        <sz val="11"/>
        <color indexed="30"/>
        <rFont val="Times New Roman"/>
        <family val="1"/>
      </rPr>
      <t>H8</t>
    </r>
  </si>
  <si>
    <r>
      <t xml:space="preserve">Grešl Tadeáš                    </t>
    </r>
    <r>
      <rPr>
        <sz val="11"/>
        <color indexed="30"/>
        <rFont val="Times New Roman"/>
        <family val="1"/>
      </rPr>
      <t>H8</t>
    </r>
  </si>
  <si>
    <r>
      <t xml:space="preserve">Gloza Antonín             </t>
    </r>
    <r>
      <rPr>
        <sz val="11"/>
        <color indexed="30"/>
        <rFont val="Times New Roman"/>
        <family val="1"/>
      </rPr>
      <t xml:space="preserve">    H8</t>
    </r>
  </si>
  <si>
    <r>
      <t xml:space="preserve">Ťulpík Jan                       </t>
    </r>
    <r>
      <rPr>
        <sz val="11"/>
        <color indexed="30"/>
        <rFont val="Times New Roman"/>
        <family val="1"/>
      </rPr>
      <t xml:space="preserve"> H8</t>
    </r>
  </si>
  <si>
    <r>
      <t xml:space="preserve">Friedl Marek                   </t>
    </r>
    <r>
      <rPr>
        <sz val="11"/>
        <color indexed="30"/>
        <rFont val="Times New Roman"/>
        <family val="1"/>
      </rPr>
      <t>H8</t>
    </r>
  </si>
  <si>
    <r>
      <t xml:space="preserve">Bělocký Daniel               </t>
    </r>
    <r>
      <rPr>
        <sz val="11"/>
        <color indexed="30"/>
        <rFont val="Times New Roman"/>
        <family val="1"/>
      </rPr>
      <t>H8</t>
    </r>
  </si>
  <si>
    <r>
      <t xml:space="preserve">Macošek Alex                 </t>
    </r>
    <r>
      <rPr>
        <sz val="11"/>
        <color indexed="30"/>
        <rFont val="Times New Roman"/>
        <family val="1"/>
      </rPr>
      <t>H8</t>
    </r>
  </si>
  <si>
    <r>
      <t xml:space="preserve">Gajdoš Marek                  </t>
    </r>
    <r>
      <rPr>
        <sz val="11"/>
        <color indexed="30"/>
        <rFont val="Times New Roman"/>
        <family val="1"/>
      </rPr>
      <t>H8</t>
    </r>
  </si>
  <si>
    <r>
      <t xml:space="preserve">Jež Jan                             </t>
    </r>
    <r>
      <rPr>
        <sz val="11"/>
        <color indexed="30"/>
        <rFont val="Times New Roman"/>
        <family val="1"/>
      </rPr>
      <t xml:space="preserve"> H8</t>
    </r>
  </si>
  <si>
    <r>
      <t xml:space="preserve">Šiška Antonín                  </t>
    </r>
    <r>
      <rPr>
        <sz val="11"/>
        <color indexed="30"/>
        <rFont val="Times New Roman"/>
        <family val="1"/>
      </rPr>
      <t>H8</t>
    </r>
  </si>
  <si>
    <r>
      <t xml:space="preserve">Zahumenský Štěpán        </t>
    </r>
    <r>
      <rPr>
        <sz val="11"/>
        <color indexed="30"/>
        <rFont val="Times New Roman"/>
        <family val="1"/>
      </rPr>
      <t>H8</t>
    </r>
  </si>
  <si>
    <r>
      <t xml:space="preserve">Kubala Patrik                   </t>
    </r>
    <r>
      <rPr>
        <sz val="11"/>
        <color indexed="30"/>
        <rFont val="Times New Roman"/>
        <family val="1"/>
      </rPr>
      <t>H8</t>
    </r>
  </si>
  <si>
    <r>
      <t xml:space="preserve">Měřva Marek                  </t>
    </r>
    <r>
      <rPr>
        <sz val="11"/>
        <color indexed="30"/>
        <rFont val="Times New Roman"/>
        <family val="1"/>
      </rPr>
      <t xml:space="preserve"> H8</t>
    </r>
  </si>
  <si>
    <r>
      <t xml:space="preserve">Rotter Štěpán                   </t>
    </r>
    <r>
      <rPr>
        <sz val="11"/>
        <color indexed="30"/>
        <rFont val="Times New Roman"/>
        <family val="1"/>
      </rPr>
      <t>H8</t>
    </r>
  </si>
  <si>
    <r>
      <t xml:space="preserve">Smolík David                   </t>
    </r>
    <r>
      <rPr>
        <sz val="11"/>
        <color indexed="30"/>
        <rFont val="Times New Roman"/>
        <family val="1"/>
      </rPr>
      <t>H8</t>
    </r>
  </si>
  <si>
    <r>
      <t xml:space="preserve">Kováč Vladimír      </t>
    </r>
    <r>
      <rPr>
        <sz val="11"/>
        <color indexed="30"/>
        <rFont val="Times New Roman"/>
        <family val="1"/>
      </rPr>
      <t xml:space="preserve">        H8</t>
    </r>
  </si>
  <si>
    <r>
      <t xml:space="preserve">Sitek Jakub                     </t>
    </r>
    <r>
      <rPr>
        <sz val="11"/>
        <color indexed="30"/>
        <rFont val="Times New Roman"/>
        <family val="1"/>
      </rPr>
      <t xml:space="preserve"> H8</t>
    </r>
  </si>
  <si>
    <r>
      <t xml:space="preserve">Schober Tomáš               </t>
    </r>
    <r>
      <rPr>
        <sz val="11"/>
        <color indexed="30"/>
        <rFont val="Times New Roman"/>
        <family val="1"/>
      </rPr>
      <t>H8</t>
    </r>
  </si>
  <si>
    <t>Pokud se někdo z PP umístí v na postupovém místě z KP (počet postupových míst stanovuje ŠSČR) přechází právo postupu na dalšího v pořadí</t>
  </si>
  <si>
    <t>PP (XY) = Přímý postup na MČR 2018 v rapid šachu na základě výsledku z MČR 2017 a postupového klíče ŠSČR (označení kategorie přímého postupu)</t>
  </si>
  <si>
    <t xml:space="preserve">Počet postupujících na MČR 2018 stanovený KM ŠSČR dle přepočtu registrovaných hráčů našeho kraje v ŠSČR </t>
  </si>
  <si>
    <r>
      <t xml:space="preserve">H8, </t>
    </r>
    <r>
      <rPr>
        <sz val="12"/>
        <color indexed="10"/>
        <rFont val="Times New Roman CE"/>
        <family val="0"/>
      </rPr>
      <t>D8</t>
    </r>
    <r>
      <rPr>
        <sz val="12"/>
        <rFont val="Times New Roman CE"/>
        <family val="0"/>
      </rPr>
      <t xml:space="preserve"> = vyhodnocovaná kategorie do 8 let pro děti s ročníkem narození 2010 a mladší (hoši i dívky)</t>
    </r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</si>
</sst>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_(\$* #,##0_);_(\$* \(#,##0\);_(\$* &quot;-&quot;_);_(@_)"/>
    <numFmt numFmtId="169" formatCode="_(* #,##0.00_);_(* \(#,##0.00\);_(* &quot;-&quot;??_);_(@_)"/>
    <numFmt numFmtId="170" formatCode="_(\$* #,##0.00_);_(\$* \(#,##0.00\);_(\$* &quot;-&quot;??_);_(@_)"/>
    <numFmt numFmtId="171" formatCode="[$-405]d\.\ mmmm\ yyyy"/>
    <numFmt numFmtId="172" formatCode="dd/mm/yy;@"/>
    <numFmt numFmtId="173" formatCode="d/m/yyyy;@"/>
    <numFmt numFmtId="174" formatCode="mmm/yyyy"/>
    <numFmt numFmtId="175" formatCode="dd/mm/yy"/>
    <numFmt numFmtId="176" formatCode="0.0"/>
    <numFmt numFmtId="177" formatCode="_-* #,##0.0\ _K_č_-;\-* #,##0.0\ _K_č_-;_-* &quot;-&quot;?\ _K_č_-;_-@_-"/>
    <numFmt numFmtId="178" formatCode="#,##0.0_ ;\-#,##0.0\ "/>
    <numFmt numFmtId="179" formatCode="_-* #,##0\ _€_-;\-* #,##0\ _€_-;_-* &quot;-&quot;\ _€_-;_-@_-"/>
    <numFmt numFmtId="180" formatCode="_-* #,##0\ &quot;€&quot;_-;\-* #,##0\ &quot;€&quot;_-;_-* &quot;-&quot;\ &quot;€&quot;_-;_-@_-"/>
    <numFmt numFmtId="181" formatCode="_-* #,##0.00\ _€_-;\-* #,##0.00\ _€_-;_-* &quot;-&quot;??\ _€_-;_-@_-"/>
    <numFmt numFmtId="182" formatCode="_-* #,##0.00\ &quot;€&quot;_-;\-* #,##0.00\ &quot;€&quot;_-;_-* &quot;-&quot;??\ &quot;€&quot;_-;_-@_-"/>
    <numFmt numFmtId="183" formatCode="[$¥€-2]\ #\ ##,000_);[Red]\([$€-2]\ #\ ##,000\)"/>
    <numFmt numFmtId="184" formatCode="_(* #,##0_);_(* \(#,##0\);_(* &quot;-&quot;_);_(@_)"/>
    <numFmt numFmtId="185" formatCode="_(&quot;$U&quot;\ * #,##0_);_(&quot;$U&quot;\ * \(#,##0\);_(&quot;$U&quot;\ * &quot;-&quot;_);_(@_)"/>
    <numFmt numFmtId="186" formatCode="_(&quot;$U&quot;\ * #,##0.00_);_(&quot;$U&quot;\ * \(#,##0.00\);_(&quot;$U&quot;\ * &quot;-&quot;??_);_(@_)"/>
  </numFmts>
  <fonts count="71">
    <font>
      <sz val="12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i/>
      <sz val="12"/>
      <name val="Times New Roman CE"/>
      <family val="0"/>
    </font>
    <font>
      <sz val="10"/>
      <color indexed="8"/>
      <name val="Arial"/>
      <family val="2"/>
    </font>
    <font>
      <sz val="12"/>
      <color indexed="8"/>
      <name val="Times New Roman CE"/>
      <family val="1"/>
    </font>
    <font>
      <b/>
      <sz val="11"/>
      <name val="Times New Roman CE"/>
      <family val="0"/>
    </font>
    <font>
      <sz val="11"/>
      <name val="Times New Roman CE"/>
      <family val="1"/>
    </font>
    <font>
      <sz val="11"/>
      <color indexed="10"/>
      <name val="Times New Roman CE"/>
      <family val="1"/>
    </font>
    <font>
      <b/>
      <sz val="11"/>
      <color indexed="30"/>
      <name val="Times New Roman CE"/>
      <family val="1"/>
    </font>
    <font>
      <sz val="11"/>
      <color indexed="8"/>
      <name val="Times New Roman CE"/>
      <family val="1"/>
    </font>
    <font>
      <sz val="11"/>
      <color indexed="8"/>
      <name val="Times New Roman"/>
      <family val="2"/>
    </font>
    <font>
      <b/>
      <sz val="11"/>
      <color indexed="8"/>
      <name val="Times New Roman CE"/>
      <family val="0"/>
    </font>
    <font>
      <b/>
      <i/>
      <sz val="11"/>
      <name val="Times New Roman CE"/>
      <family val="0"/>
    </font>
    <font>
      <b/>
      <sz val="16"/>
      <name val="Times New Roman CE"/>
      <family val="0"/>
    </font>
    <font>
      <sz val="12"/>
      <color indexed="10"/>
      <name val="Times New Roman CE"/>
      <family val="1"/>
    </font>
    <font>
      <sz val="10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30"/>
      <name val="Times New Roman CE"/>
      <family val="1"/>
    </font>
    <font>
      <b/>
      <sz val="12"/>
      <color indexed="30"/>
      <name val="Times New Roman CE"/>
      <family val="1"/>
    </font>
    <font>
      <b/>
      <i/>
      <sz val="12"/>
      <color indexed="3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70C0"/>
      <name val="Times New Roman CE"/>
      <family val="1"/>
    </font>
    <font>
      <b/>
      <sz val="12"/>
      <color rgb="FF0070C0"/>
      <name val="Times New Roman CE"/>
      <family val="1"/>
    </font>
    <font>
      <b/>
      <i/>
      <sz val="12"/>
      <color rgb="FF0070C0"/>
      <name val="Times New Roman C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18" fillId="0" borderId="0">
      <alignment/>
      <protection/>
    </xf>
    <xf numFmtId="0" fontId="51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76" fontId="1" fillId="0" borderId="0" xfId="0" applyNumberFormat="1" applyFont="1" applyAlignment="1">
      <alignment horizontal="center"/>
    </xf>
    <xf numFmtId="17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8" fillId="0" borderId="0" xfId="0" applyFont="1" applyAlignment="1">
      <alignment/>
    </xf>
    <xf numFmtId="176" fontId="9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76" fontId="1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176" fontId="14" fillId="33" borderId="13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6" fillId="0" borderId="0" xfId="0" applyFont="1" applyFill="1" applyAlignment="1">
      <alignment horizontal="left"/>
    </xf>
    <xf numFmtId="0" fontId="9" fillId="0" borderId="14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left"/>
    </xf>
    <xf numFmtId="0" fontId="10" fillId="34" borderId="17" xfId="0" applyFont="1" applyFill="1" applyBorder="1" applyAlignment="1">
      <alignment/>
    </xf>
    <xf numFmtId="0" fontId="8" fillId="34" borderId="16" xfId="0" applyFont="1" applyFill="1" applyBorder="1" applyAlignment="1">
      <alignment horizontal="center"/>
    </xf>
    <xf numFmtId="176" fontId="8" fillId="34" borderId="17" xfId="0" applyNumberFormat="1" applyFont="1" applyFill="1" applyBorder="1" applyAlignment="1">
      <alignment horizontal="left"/>
    </xf>
    <xf numFmtId="0" fontId="9" fillId="34" borderId="18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176" fontId="8" fillId="34" borderId="20" xfId="0" applyNumberFormat="1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 wrapText="1"/>
    </xf>
    <xf numFmtId="0" fontId="2" fillId="34" borderId="21" xfId="0" applyFont="1" applyFill="1" applyBorder="1" applyAlignment="1">
      <alignment horizontal="center" wrapText="1"/>
    </xf>
    <xf numFmtId="0" fontId="8" fillId="34" borderId="22" xfId="0" applyFont="1" applyFill="1" applyBorder="1" applyAlignment="1">
      <alignment horizontal="left"/>
    </xf>
    <xf numFmtId="0" fontId="8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8" fillId="34" borderId="23" xfId="0" applyFont="1" applyFill="1" applyBorder="1" applyAlignment="1">
      <alignment horizontal="center"/>
    </xf>
    <xf numFmtId="176" fontId="9" fillId="34" borderId="23" xfId="0" applyNumberFormat="1" applyFont="1" applyFill="1" applyBorder="1" applyAlignment="1">
      <alignment horizontal="center"/>
    </xf>
    <xf numFmtId="176" fontId="9" fillId="34" borderId="24" xfId="0" applyNumberFormat="1" applyFont="1" applyFill="1" applyBorder="1" applyAlignment="1">
      <alignment horizontal="center"/>
    </xf>
    <xf numFmtId="0" fontId="14" fillId="34" borderId="25" xfId="0" applyFont="1" applyFill="1" applyBorder="1" applyAlignment="1">
      <alignment horizontal="center"/>
    </xf>
    <xf numFmtId="176" fontId="14" fillId="34" borderId="26" xfId="0" applyNumberFormat="1" applyFont="1" applyFill="1" applyBorder="1" applyAlignment="1">
      <alignment horizontal="center"/>
    </xf>
    <xf numFmtId="0" fontId="14" fillId="34" borderId="27" xfId="0" applyFont="1" applyFill="1" applyBorder="1" applyAlignment="1">
      <alignment horizontal="center"/>
    </xf>
    <xf numFmtId="0" fontId="8" fillId="34" borderId="19" xfId="0" applyFont="1" applyFill="1" applyBorder="1" applyAlignment="1">
      <alignment/>
    </xf>
    <xf numFmtId="0" fontId="8" fillId="34" borderId="20" xfId="0" applyFont="1" applyFill="1" applyBorder="1" applyAlignment="1">
      <alignment/>
    </xf>
    <xf numFmtId="176" fontId="8" fillId="34" borderId="28" xfId="0" applyNumberFormat="1" applyFont="1" applyFill="1" applyBorder="1" applyAlignment="1">
      <alignment horizontal="left"/>
    </xf>
    <xf numFmtId="0" fontId="8" fillId="34" borderId="29" xfId="0" applyFont="1" applyFill="1" applyBorder="1" applyAlignment="1">
      <alignment horizontal="left"/>
    </xf>
    <xf numFmtId="0" fontId="17" fillId="0" borderId="0" xfId="0" applyFont="1" applyAlignment="1">
      <alignment/>
    </xf>
    <xf numFmtId="0" fontId="19" fillId="34" borderId="23" xfId="0" applyFont="1" applyFill="1" applyBorder="1" applyAlignment="1">
      <alignment/>
    </xf>
    <xf numFmtId="0" fontId="18" fillId="34" borderId="23" xfId="0" applyFont="1" applyFill="1" applyBorder="1" applyAlignment="1">
      <alignment/>
    </xf>
    <xf numFmtId="0" fontId="20" fillId="0" borderId="0" xfId="0" applyFont="1" applyFill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76" fontId="21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0" fontId="22" fillId="0" borderId="0" xfId="0" applyFont="1" applyBorder="1" applyAlignment="1">
      <alignment horizontal="center"/>
    </xf>
    <xf numFmtId="176" fontId="21" fillId="0" borderId="0" xfId="0" applyNumberFormat="1" applyFont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4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left"/>
    </xf>
    <xf numFmtId="0" fontId="26" fillId="34" borderId="17" xfId="0" applyFont="1" applyFill="1" applyBorder="1" applyAlignment="1">
      <alignment/>
    </xf>
    <xf numFmtId="0" fontId="25" fillId="34" borderId="16" xfId="0" applyFont="1" applyFill="1" applyBorder="1" applyAlignment="1">
      <alignment horizontal="center"/>
    </xf>
    <xf numFmtId="176" fontId="25" fillId="34" borderId="17" xfId="0" applyNumberFormat="1" applyFont="1" applyFill="1" applyBorder="1" applyAlignment="1">
      <alignment horizontal="left"/>
    </xf>
    <xf numFmtId="176" fontId="25" fillId="34" borderId="28" xfId="0" applyNumberFormat="1" applyFont="1" applyFill="1" applyBorder="1" applyAlignment="1">
      <alignment horizontal="left"/>
    </xf>
    <xf numFmtId="0" fontId="25" fillId="34" borderId="29" xfId="0" applyFont="1" applyFill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24" fillId="34" borderId="18" xfId="0" applyFont="1" applyFill="1" applyBorder="1" applyAlignment="1">
      <alignment horizontal="center"/>
    </xf>
    <xf numFmtId="0" fontId="25" fillId="34" borderId="19" xfId="0" applyFont="1" applyFill="1" applyBorder="1" applyAlignment="1">
      <alignment/>
    </xf>
    <xf numFmtId="0" fontId="25" fillId="34" borderId="20" xfId="0" applyFont="1" applyFill="1" applyBorder="1" applyAlignment="1">
      <alignment/>
    </xf>
    <xf numFmtId="0" fontId="25" fillId="34" borderId="19" xfId="0" applyFont="1" applyFill="1" applyBorder="1" applyAlignment="1">
      <alignment horizontal="center"/>
    </xf>
    <xf numFmtId="176" fontId="25" fillId="34" borderId="20" xfId="0" applyNumberFormat="1" applyFont="1" applyFill="1" applyBorder="1" applyAlignment="1">
      <alignment horizontal="center"/>
    </xf>
    <xf numFmtId="0" fontId="22" fillId="34" borderId="19" xfId="0" applyFont="1" applyFill="1" applyBorder="1" applyAlignment="1">
      <alignment horizontal="center" wrapText="1"/>
    </xf>
    <xf numFmtId="0" fontId="22" fillId="34" borderId="21" xfId="0" applyFont="1" applyFill="1" applyBorder="1" applyAlignment="1">
      <alignment horizontal="center" wrapText="1"/>
    </xf>
    <xf numFmtId="0" fontId="27" fillId="0" borderId="0" xfId="0" applyFont="1" applyAlignment="1">
      <alignment horizontal="left"/>
    </xf>
    <xf numFmtId="0" fontId="26" fillId="0" borderId="0" xfId="0" applyFont="1" applyAlignment="1">
      <alignment/>
    </xf>
    <xf numFmtId="0" fontId="28" fillId="33" borderId="30" xfId="0" applyFont="1" applyFill="1" applyBorder="1" applyAlignment="1">
      <alignment horizontal="center"/>
    </xf>
    <xf numFmtId="176" fontId="28" fillId="33" borderId="31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24" fillId="0" borderId="32" xfId="0" applyFont="1" applyFill="1" applyBorder="1" applyAlignment="1">
      <alignment horizontal="center"/>
    </xf>
    <xf numFmtId="0" fontId="25" fillId="33" borderId="30" xfId="0" applyFont="1" applyFill="1" applyBorder="1" applyAlignment="1">
      <alignment horizontal="center"/>
    </xf>
    <xf numFmtId="176" fontId="25" fillId="33" borderId="31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25" fillId="34" borderId="15" xfId="0" applyFont="1" applyFill="1" applyBorder="1" applyAlignment="1">
      <alignment horizontal="left"/>
    </xf>
    <xf numFmtId="0" fontId="25" fillId="34" borderId="33" xfId="0" applyFont="1" applyFill="1" applyBorder="1" applyAlignment="1">
      <alignment/>
    </xf>
    <xf numFmtId="0" fontId="24" fillId="34" borderId="33" xfId="0" applyFont="1" applyFill="1" applyBorder="1" applyAlignment="1">
      <alignment/>
    </xf>
    <xf numFmtId="0" fontId="25" fillId="34" borderId="33" xfId="0" applyFont="1" applyFill="1" applyBorder="1" applyAlignment="1">
      <alignment horizontal="center"/>
    </xf>
    <xf numFmtId="176" fontId="24" fillId="34" borderId="33" xfId="0" applyNumberFormat="1" applyFont="1" applyFill="1" applyBorder="1" applyAlignment="1">
      <alignment horizontal="center"/>
    </xf>
    <xf numFmtId="0" fontId="28" fillId="34" borderId="34" xfId="0" applyFont="1" applyFill="1" applyBorder="1" applyAlignment="1">
      <alignment horizontal="center"/>
    </xf>
    <xf numFmtId="176" fontId="28" fillId="34" borderId="35" xfId="0" applyNumberFormat="1" applyFont="1" applyFill="1" applyBorder="1" applyAlignment="1">
      <alignment horizontal="center"/>
    </xf>
    <xf numFmtId="0" fontId="28" fillId="34" borderId="16" xfId="0" applyFont="1" applyFill="1" applyBorder="1" applyAlignment="1">
      <alignment horizontal="center"/>
    </xf>
    <xf numFmtId="0" fontId="25" fillId="33" borderId="28" xfId="0" applyFont="1" applyFill="1" applyBorder="1" applyAlignment="1">
      <alignment horizontal="center"/>
    </xf>
    <xf numFmtId="176" fontId="25" fillId="33" borderId="29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76" fontId="21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8" fillId="35" borderId="12" xfId="0" applyFont="1" applyFill="1" applyBorder="1" applyAlignment="1">
      <alignment horizontal="center"/>
    </xf>
    <xf numFmtId="176" fontId="8" fillId="35" borderId="13" xfId="0" applyNumberFormat="1" applyFont="1" applyFill="1" applyBorder="1" applyAlignment="1">
      <alignment horizontal="center"/>
    </xf>
    <xf numFmtId="0" fontId="25" fillId="35" borderId="12" xfId="0" applyFont="1" applyFill="1" applyBorder="1" applyAlignment="1">
      <alignment horizontal="center"/>
    </xf>
    <xf numFmtId="176" fontId="25" fillId="35" borderId="13" xfId="0" applyNumberFormat="1" applyFont="1" applyFill="1" applyBorder="1" applyAlignment="1">
      <alignment horizontal="center"/>
    </xf>
    <xf numFmtId="0" fontId="25" fillId="35" borderId="30" xfId="0" applyFont="1" applyFill="1" applyBorder="1" applyAlignment="1">
      <alignment horizontal="center"/>
    </xf>
    <xf numFmtId="176" fontId="25" fillId="35" borderId="31" xfId="0" applyNumberFormat="1" applyFont="1" applyFill="1" applyBorder="1" applyAlignment="1">
      <alignment horizontal="center"/>
    </xf>
    <xf numFmtId="0" fontId="25" fillId="35" borderId="28" xfId="0" applyFont="1" applyFill="1" applyBorder="1" applyAlignment="1">
      <alignment horizontal="center"/>
    </xf>
    <xf numFmtId="176" fontId="25" fillId="35" borderId="29" xfId="0" applyNumberFormat="1" applyFont="1" applyFill="1" applyBorder="1" applyAlignment="1">
      <alignment horizontal="center"/>
    </xf>
    <xf numFmtId="0" fontId="24" fillId="0" borderId="36" xfId="0" applyFont="1" applyBorder="1" applyAlignment="1">
      <alignment horizontal="left" vertical="center"/>
    </xf>
    <xf numFmtId="0" fontId="28" fillId="33" borderId="12" xfId="0" applyFont="1" applyFill="1" applyBorder="1" applyAlignment="1">
      <alignment horizontal="center"/>
    </xf>
    <xf numFmtId="176" fontId="28" fillId="33" borderId="13" xfId="0" applyNumberFormat="1" applyFont="1" applyFill="1" applyBorder="1" applyAlignment="1">
      <alignment horizontal="center"/>
    </xf>
    <xf numFmtId="0" fontId="24" fillId="0" borderId="36" xfId="0" applyFont="1" applyBorder="1" applyAlignment="1">
      <alignment/>
    </xf>
    <xf numFmtId="176" fontId="24" fillId="34" borderId="11" xfId="0" applyNumberFormat="1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176" fontId="25" fillId="33" borderId="37" xfId="0" applyNumberFormat="1" applyFont="1" applyFill="1" applyBorder="1" applyAlignment="1">
      <alignment horizontal="center"/>
    </xf>
    <xf numFmtId="0" fontId="25" fillId="35" borderId="38" xfId="0" applyFont="1" applyFill="1" applyBorder="1" applyAlignment="1">
      <alignment horizontal="center"/>
    </xf>
    <xf numFmtId="176" fontId="25" fillId="35" borderId="37" xfId="0" applyNumberFormat="1" applyFont="1" applyFill="1" applyBorder="1" applyAlignment="1">
      <alignment horizontal="center"/>
    </xf>
    <xf numFmtId="0" fontId="28" fillId="34" borderId="39" xfId="0" applyFont="1" applyFill="1" applyBorder="1" applyAlignment="1">
      <alignment horizontal="center"/>
    </xf>
    <xf numFmtId="0" fontId="24" fillId="0" borderId="40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left"/>
    </xf>
    <xf numFmtId="0" fontId="25" fillId="34" borderId="11" xfId="0" applyFont="1" applyFill="1" applyBorder="1" applyAlignment="1">
      <alignment/>
    </xf>
    <xf numFmtId="0" fontId="24" fillId="34" borderId="11" xfId="0" applyFont="1" applyFill="1" applyBorder="1" applyAlignment="1">
      <alignment/>
    </xf>
    <xf numFmtId="176" fontId="24" fillId="34" borderId="20" xfId="0" applyNumberFormat="1" applyFont="1" applyFill="1" applyBorder="1" applyAlignment="1">
      <alignment horizontal="center"/>
    </xf>
    <xf numFmtId="0" fontId="28" fillId="34" borderId="41" xfId="0" applyFont="1" applyFill="1" applyBorder="1" applyAlignment="1">
      <alignment horizontal="center"/>
    </xf>
    <xf numFmtId="176" fontId="28" fillId="34" borderId="42" xfId="0" applyNumberFormat="1" applyFont="1" applyFill="1" applyBorder="1" applyAlignment="1">
      <alignment horizontal="center"/>
    </xf>
    <xf numFmtId="0" fontId="24" fillId="0" borderId="36" xfId="0" applyFont="1" applyFill="1" applyBorder="1" applyAlignment="1">
      <alignment/>
    </xf>
    <xf numFmtId="0" fontId="8" fillId="36" borderId="12" xfId="0" applyFont="1" applyFill="1" applyBorder="1" applyAlignment="1">
      <alignment horizontal="center"/>
    </xf>
    <xf numFmtId="0" fontId="28" fillId="36" borderId="12" xfId="0" applyFont="1" applyFill="1" applyBorder="1" applyAlignment="1">
      <alignment horizontal="center"/>
    </xf>
    <xf numFmtId="176" fontId="24" fillId="36" borderId="43" xfId="0" applyNumberFormat="1" applyFont="1" applyFill="1" applyBorder="1" applyAlignment="1">
      <alignment horizontal="center" vertical="center"/>
    </xf>
    <xf numFmtId="176" fontId="24" fillId="36" borderId="13" xfId="0" applyNumberFormat="1" applyFont="1" applyFill="1" applyBorder="1" applyAlignment="1">
      <alignment horizontal="center" vertical="center"/>
    </xf>
    <xf numFmtId="176" fontId="24" fillId="36" borderId="44" xfId="0" applyNumberFormat="1" applyFont="1" applyFill="1" applyBorder="1" applyAlignment="1">
      <alignment horizontal="center" vertical="center"/>
    </xf>
    <xf numFmtId="0" fontId="8" fillId="36" borderId="28" xfId="0" applyFont="1" applyFill="1" applyBorder="1" applyAlignment="1">
      <alignment horizontal="center"/>
    </xf>
    <xf numFmtId="176" fontId="13" fillId="36" borderId="45" xfId="48" applyNumberFormat="1" applyFont="1" applyFill="1" applyBorder="1" applyAlignment="1">
      <alignment horizontal="center" vertical="center"/>
      <protection/>
    </xf>
    <xf numFmtId="0" fontId="8" fillId="36" borderId="46" xfId="0" applyFont="1" applyFill="1" applyBorder="1" applyAlignment="1">
      <alignment horizontal="center"/>
    </xf>
    <xf numFmtId="0" fontId="28" fillId="36" borderId="30" xfId="0" applyFont="1" applyFill="1" applyBorder="1" applyAlignment="1">
      <alignment horizontal="center"/>
    </xf>
    <xf numFmtId="176" fontId="13" fillId="36" borderId="13" xfId="48" applyNumberFormat="1" applyFont="1" applyFill="1" applyBorder="1" applyAlignment="1">
      <alignment horizontal="center" vertical="center"/>
      <protection/>
    </xf>
    <xf numFmtId="0" fontId="14" fillId="36" borderId="46" xfId="0" applyFont="1" applyFill="1" applyBorder="1" applyAlignment="1">
      <alignment horizontal="center"/>
    </xf>
    <xf numFmtId="176" fontId="13" fillId="36" borderId="47" xfId="48" applyNumberFormat="1" applyFont="1" applyFill="1" applyBorder="1" applyAlignment="1">
      <alignment horizontal="center" vertical="center"/>
      <protection/>
    </xf>
    <xf numFmtId="176" fontId="13" fillId="36" borderId="48" xfId="48" applyNumberFormat="1" applyFont="1" applyFill="1" applyBorder="1" applyAlignment="1">
      <alignment horizontal="center" vertical="center"/>
      <protection/>
    </xf>
    <xf numFmtId="0" fontId="25" fillId="36" borderId="30" xfId="0" applyFont="1" applyFill="1" applyBorder="1" applyAlignment="1">
      <alignment horizontal="center"/>
    </xf>
    <xf numFmtId="176" fontId="24" fillId="36" borderId="31" xfId="48" applyNumberFormat="1" applyFont="1" applyFill="1" applyBorder="1" applyAlignment="1">
      <alignment horizontal="center" vertical="center"/>
      <protection/>
    </xf>
    <xf numFmtId="176" fontId="9" fillId="36" borderId="48" xfId="0" applyNumberFormat="1" applyFont="1" applyFill="1" applyBorder="1" applyAlignment="1">
      <alignment horizontal="center"/>
    </xf>
    <xf numFmtId="176" fontId="13" fillId="36" borderId="44" xfId="48" applyNumberFormat="1" applyFont="1" applyFill="1" applyBorder="1" applyAlignment="1">
      <alignment horizontal="center" vertical="center"/>
      <protection/>
    </xf>
    <xf numFmtId="0" fontId="25" fillId="36" borderId="49" xfId="0" applyFont="1" applyFill="1" applyBorder="1" applyAlignment="1">
      <alignment horizontal="center"/>
    </xf>
    <xf numFmtId="0" fontId="8" fillId="36" borderId="30" xfId="0" applyFont="1" applyFill="1" applyBorder="1" applyAlignment="1">
      <alignment horizontal="center"/>
    </xf>
    <xf numFmtId="176" fontId="13" fillId="36" borderId="31" xfId="48" applyNumberFormat="1" applyFont="1" applyFill="1" applyBorder="1" applyAlignment="1">
      <alignment horizontal="center" vertical="center"/>
      <protection/>
    </xf>
    <xf numFmtId="0" fontId="8" fillId="36" borderId="49" xfId="0" applyFont="1" applyFill="1" applyBorder="1" applyAlignment="1">
      <alignment horizontal="center"/>
    </xf>
    <xf numFmtId="176" fontId="9" fillId="36" borderId="50" xfId="0" applyNumberFormat="1" applyFont="1" applyFill="1" applyBorder="1" applyAlignment="1">
      <alignment horizontal="center"/>
    </xf>
    <xf numFmtId="176" fontId="13" fillId="36" borderId="43" xfId="48" applyNumberFormat="1" applyFont="1" applyFill="1" applyBorder="1" applyAlignment="1">
      <alignment horizontal="center" vertical="center"/>
      <protection/>
    </xf>
    <xf numFmtId="0" fontId="8" fillId="36" borderId="38" xfId="0" applyFont="1" applyFill="1" applyBorder="1" applyAlignment="1">
      <alignment horizontal="center"/>
    </xf>
    <xf numFmtId="176" fontId="9" fillId="36" borderId="51" xfId="0" applyNumberFormat="1" applyFont="1" applyFill="1" applyBorder="1" applyAlignment="1">
      <alignment horizontal="center"/>
    </xf>
    <xf numFmtId="0" fontId="25" fillId="36" borderId="38" xfId="0" applyFont="1" applyFill="1" applyBorder="1" applyAlignment="1">
      <alignment horizontal="center"/>
    </xf>
    <xf numFmtId="176" fontId="13" fillId="36" borderId="50" xfId="48" applyNumberFormat="1" applyFont="1" applyFill="1" applyBorder="1" applyAlignment="1">
      <alignment horizontal="center" vertical="center"/>
      <protection/>
    </xf>
    <xf numFmtId="176" fontId="24" fillId="36" borderId="31" xfId="0" applyNumberFormat="1" applyFont="1" applyFill="1" applyBorder="1" applyAlignment="1">
      <alignment horizontal="center" vertical="center"/>
    </xf>
    <xf numFmtId="0" fontId="24" fillId="36" borderId="36" xfId="0" applyFont="1" applyFill="1" applyBorder="1" applyAlignment="1">
      <alignment/>
    </xf>
    <xf numFmtId="0" fontId="25" fillId="36" borderId="12" xfId="0" applyFont="1" applyFill="1" applyBorder="1" applyAlignment="1">
      <alignment horizontal="center"/>
    </xf>
    <xf numFmtId="176" fontId="24" fillId="36" borderId="43" xfId="48" applyNumberFormat="1" applyFont="1" applyFill="1" applyBorder="1" applyAlignment="1">
      <alignment horizontal="center" vertical="center"/>
      <protection/>
    </xf>
    <xf numFmtId="0" fontId="28" fillId="36" borderId="38" xfId="0" applyFont="1" applyFill="1" applyBorder="1" applyAlignment="1">
      <alignment horizontal="center"/>
    </xf>
    <xf numFmtId="176" fontId="24" fillId="36" borderId="37" xfId="0" applyNumberFormat="1" applyFont="1" applyFill="1" applyBorder="1" applyAlignment="1">
      <alignment horizontal="center" vertical="center"/>
    </xf>
    <xf numFmtId="176" fontId="24" fillId="36" borderId="37" xfId="48" applyNumberFormat="1" applyFont="1" applyFill="1" applyBorder="1" applyAlignment="1">
      <alignment horizontal="center" vertical="center"/>
      <protection/>
    </xf>
    <xf numFmtId="176" fontId="24" fillId="36" borderId="31" xfId="0" applyNumberFormat="1" applyFont="1" applyFill="1" applyBorder="1" applyAlignment="1">
      <alignment horizontal="center"/>
    </xf>
    <xf numFmtId="176" fontId="24" fillId="36" borderId="43" xfId="0" applyNumberFormat="1" applyFont="1" applyFill="1" applyBorder="1" applyAlignment="1">
      <alignment horizontal="center"/>
    </xf>
    <xf numFmtId="0" fontId="24" fillId="36" borderId="43" xfId="0" applyFont="1" applyFill="1" applyBorder="1" applyAlignment="1">
      <alignment horizontal="center" vertical="center"/>
    </xf>
    <xf numFmtId="0" fontId="24" fillId="36" borderId="31" xfId="0" applyFont="1" applyFill="1" applyBorder="1" applyAlignment="1">
      <alignment horizontal="center" vertical="center"/>
    </xf>
    <xf numFmtId="178" fontId="24" fillId="36" borderId="43" xfId="0" applyNumberFormat="1" applyFont="1" applyFill="1" applyBorder="1" applyAlignment="1">
      <alignment horizontal="center"/>
    </xf>
    <xf numFmtId="178" fontId="24" fillId="36" borderId="31" xfId="0" applyNumberFormat="1" applyFont="1" applyFill="1" applyBorder="1" applyAlignment="1">
      <alignment horizontal="center"/>
    </xf>
    <xf numFmtId="0" fontId="28" fillId="36" borderId="46" xfId="0" applyFont="1" applyFill="1" applyBorder="1" applyAlignment="1">
      <alignment horizontal="center"/>
    </xf>
    <xf numFmtId="0" fontId="28" fillId="36" borderId="49" xfId="0" applyFont="1" applyFill="1" applyBorder="1" applyAlignment="1">
      <alignment horizontal="center"/>
    </xf>
    <xf numFmtId="176" fontId="13" fillId="36" borderId="31" xfId="48" applyNumberFormat="1" applyFont="1" applyFill="1" applyBorder="1" applyAlignment="1">
      <alignment horizontal="center" vertical="center"/>
      <protection/>
    </xf>
    <xf numFmtId="0" fontId="24" fillId="36" borderId="52" xfId="0" applyFont="1" applyFill="1" applyBorder="1" applyAlignment="1">
      <alignment/>
    </xf>
    <xf numFmtId="0" fontId="24" fillId="36" borderId="53" xfId="0" applyFont="1" applyFill="1" applyBorder="1" applyAlignment="1">
      <alignment/>
    </xf>
    <xf numFmtId="0" fontId="24" fillId="36" borderId="54" xfId="0" applyFont="1" applyFill="1" applyBorder="1" applyAlignment="1">
      <alignment/>
    </xf>
    <xf numFmtId="0" fontId="24" fillId="36" borderId="55" xfId="0" applyFont="1" applyFill="1" applyBorder="1" applyAlignment="1">
      <alignment/>
    </xf>
    <xf numFmtId="0" fontId="24" fillId="36" borderId="56" xfId="0" applyFont="1" applyFill="1" applyBorder="1" applyAlignment="1">
      <alignment/>
    </xf>
    <xf numFmtId="0" fontId="24" fillId="36" borderId="57" xfId="0" applyFont="1" applyFill="1" applyBorder="1" applyAlignment="1">
      <alignment/>
    </xf>
    <xf numFmtId="0" fontId="24" fillId="36" borderId="58" xfId="0" applyFont="1" applyFill="1" applyBorder="1" applyAlignment="1">
      <alignment/>
    </xf>
    <xf numFmtId="0" fontId="24" fillId="36" borderId="59" xfId="0" applyFont="1" applyFill="1" applyBorder="1" applyAlignment="1">
      <alignment/>
    </xf>
    <xf numFmtId="0" fontId="24" fillId="36" borderId="36" xfId="0" applyFont="1" applyFill="1" applyBorder="1" applyAlignment="1">
      <alignment horizontal="left" vertical="center"/>
    </xf>
    <xf numFmtId="0" fontId="25" fillId="36" borderId="28" xfId="0" applyFont="1" applyFill="1" applyBorder="1" applyAlignment="1">
      <alignment horizontal="center"/>
    </xf>
    <xf numFmtId="176" fontId="24" fillId="36" borderId="29" xfId="48" applyNumberFormat="1" applyFont="1" applyFill="1" applyBorder="1" applyAlignment="1">
      <alignment horizontal="center" vertical="center"/>
      <protection/>
    </xf>
    <xf numFmtId="176" fontId="24" fillId="36" borderId="13" xfId="48" applyNumberFormat="1" applyFont="1" applyFill="1" applyBorder="1" applyAlignment="1">
      <alignment horizontal="center" vertical="center"/>
      <protection/>
    </xf>
    <xf numFmtId="0" fontId="25" fillId="36" borderId="16" xfId="0" applyFont="1" applyFill="1" applyBorder="1" applyAlignment="1">
      <alignment horizontal="center"/>
    </xf>
    <xf numFmtId="176" fontId="24" fillId="36" borderId="60" xfId="48" applyNumberFormat="1" applyFont="1" applyFill="1" applyBorder="1" applyAlignment="1">
      <alignment horizontal="center" vertical="center"/>
      <protection/>
    </xf>
    <xf numFmtId="0" fontId="24" fillId="36" borderId="61" xfId="0" applyFont="1" applyFill="1" applyBorder="1" applyAlignment="1">
      <alignment horizontal="center"/>
    </xf>
    <xf numFmtId="0" fontId="24" fillId="36" borderId="43" xfId="0" applyFont="1" applyFill="1" applyBorder="1" applyAlignment="1">
      <alignment horizontal="center"/>
    </xf>
    <xf numFmtId="0" fontId="28" fillId="33" borderId="28" xfId="0" applyFont="1" applyFill="1" applyBorder="1" applyAlignment="1">
      <alignment horizontal="center"/>
    </xf>
    <xf numFmtId="176" fontId="28" fillId="33" borderId="29" xfId="0" applyNumberFormat="1" applyFont="1" applyFill="1" applyBorder="1" applyAlignment="1">
      <alignment horizontal="center"/>
    </xf>
    <xf numFmtId="0" fontId="24" fillId="36" borderId="62" xfId="0" applyFont="1" applyFill="1" applyBorder="1" applyAlignment="1">
      <alignment horizontal="left" vertical="center"/>
    </xf>
    <xf numFmtId="0" fontId="25" fillId="36" borderId="46" xfId="0" applyFont="1" applyFill="1" applyBorder="1" applyAlignment="1">
      <alignment horizontal="center"/>
    </xf>
    <xf numFmtId="176" fontId="24" fillId="36" borderId="47" xfId="48" applyNumberFormat="1" applyFont="1" applyFill="1" applyBorder="1" applyAlignment="1">
      <alignment horizontal="center" vertical="center"/>
      <protection/>
    </xf>
    <xf numFmtId="0" fontId="24" fillId="36" borderId="63" xfId="0" applyFont="1" applyFill="1" applyBorder="1" applyAlignment="1">
      <alignment/>
    </xf>
    <xf numFmtId="0" fontId="24" fillId="36" borderId="62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176" fontId="13" fillId="0" borderId="13" xfId="48" applyNumberFormat="1" applyFont="1" applyFill="1" applyBorder="1" applyAlignment="1">
      <alignment horizontal="center" vertical="center"/>
      <protection/>
    </xf>
    <xf numFmtId="0" fontId="8" fillId="0" borderId="12" xfId="0" applyFont="1" applyFill="1" applyBorder="1" applyAlignment="1">
      <alignment horizontal="center"/>
    </xf>
    <xf numFmtId="176" fontId="13" fillId="0" borderId="44" xfId="48" applyNumberFormat="1" applyFont="1" applyFill="1" applyBorder="1" applyAlignment="1">
      <alignment horizontal="center" vertical="center"/>
      <protection/>
    </xf>
    <xf numFmtId="0" fontId="28" fillId="0" borderId="12" xfId="0" applyFont="1" applyFill="1" applyBorder="1" applyAlignment="1">
      <alignment horizontal="center"/>
    </xf>
    <xf numFmtId="176" fontId="24" fillId="0" borderId="13" xfId="0" applyNumberFormat="1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/>
    </xf>
    <xf numFmtId="176" fontId="13" fillId="37" borderId="44" xfId="48" applyNumberFormat="1" applyFont="1" applyFill="1" applyBorder="1" applyAlignment="1">
      <alignment horizontal="center" vertical="center"/>
      <protection/>
    </xf>
    <xf numFmtId="0" fontId="28" fillId="37" borderId="12" xfId="0" applyFont="1" applyFill="1" applyBorder="1" applyAlignment="1">
      <alignment horizontal="center"/>
    </xf>
    <xf numFmtId="0" fontId="14" fillId="37" borderId="12" xfId="0" applyFont="1" applyFill="1" applyBorder="1" applyAlignment="1">
      <alignment horizontal="center"/>
    </xf>
    <xf numFmtId="176" fontId="13" fillId="37" borderId="13" xfId="48" applyNumberFormat="1" applyFont="1" applyFill="1" applyBorder="1" applyAlignment="1">
      <alignment horizontal="center" vertical="center"/>
      <protection/>
    </xf>
    <xf numFmtId="176" fontId="24" fillId="37" borderId="13" xfId="0" applyNumberFormat="1" applyFont="1" applyFill="1" applyBorder="1" applyAlignment="1">
      <alignment horizontal="center" vertical="center"/>
    </xf>
    <xf numFmtId="0" fontId="8" fillId="37" borderId="30" xfId="0" applyFont="1" applyFill="1" applyBorder="1" applyAlignment="1">
      <alignment horizontal="center"/>
    </xf>
    <xf numFmtId="176" fontId="13" fillId="37" borderId="31" xfId="48" applyNumberFormat="1" applyFont="1" applyFill="1" applyBorder="1" applyAlignment="1">
      <alignment horizontal="center" vertical="center"/>
      <protection/>
    </xf>
    <xf numFmtId="0" fontId="25" fillId="37" borderId="30" xfId="0" applyFont="1" applyFill="1" applyBorder="1" applyAlignment="1">
      <alignment horizontal="center"/>
    </xf>
    <xf numFmtId="176" fontId="24" fillId="37" borderId="31" xfId="0" applyNumberFormat="1" applyFont="1" applyFill="1" applyBorder="1" applyAlignment="1">
      <alignment horizontal="center" vertical="center"/>
    </xf>
    <xf numFmtId="176" fontId="24" fillId="37" borderId="31" xfId="0" applyNumberFormat="1" applyFont="1" applyFill="1" applyBorder="1" applyAlignment="1">
      <alignment horizontal="center"/>
    </xf>
    <xf numFmtId="176" fontId="24" fillId="37" borderId="31" xfId="48" applyNumberFormat="1" applyFont="1" applyFill="1" applyBorder="1" applyAlignment="1">
      <alignment horizontal="center" vertical="center"/>
      <protection/>
    </xf>
    <xf numFmtId="0" fontId="25" fillId="0" borderId="28" xfId="0" applyFont="1" applyFill="1" applyBorder="1" applyAlignment="1">
      <alignment horizontal="center"/>
    </xf>
    <xf numFmtId="176" fontId="24" fillId="0" borderId="29" xfId="0" applyNumberFormat="1" applyFont="1" applyFill="1" applyBorder="1" applyAlignment="1">
      <alignment horizontal="center"/>
    </xf>
    <xf numFmtId="176" fontId="24" fillId="0" borderId="29" xfId="48" applyNumberFormat="1" applyFont="1" applyFill="1" applyBorder="1" applyAlignment="1">
      <alignment horizontal="center" vertical="center"/>
      <protection/>
    </xf>
    <xf numFmtId="0" fontId="25" fillId="0" borderId="30" xfId="0" applyFont="1" applyFill="1" applyBorder="1" applyAlignment="1">
      <alignment horizontal="center"/>
    </xf>
    <xf numFmtId="176" fontId="24" fillId="0" borderId="13" xfId="48" applyNumberFormat="1" applyFont="1" applyFill="1" applyBorder="1" applyAlignment="1">
      <alignment horizontal="center" vertical="center"/>
      <protection/>
    </xf>
    <xf numFmtId="176" fontId="24" fillId="0" borderId="31" xfId="0" applyNumberFormat="1" applyFont="1" applyFill="1" applyBorder="1" applyAlignment="1">
      <alignment horizontal="center"/>
    </xf>
    <xf numFmtId="176" fontId="24" fillId="0" borderId="31" xfId="48" applyNumberFormat="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/>
    </xf>
    <xf numFmtId="176" fontId="24" fillId="0" borderId="29" xfId="0" applyNumberFormat="1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/>
    </xf>
    <xf numFmtId="176" fontId="24" fillId="0" borderId="31" xfId="0" applyNumberFormat="1" applyFont="1" applyFill="1" applyBorder="1" applyAlignment="1">
      <alignment horizontal="center" vertical="center"/>
    </xf>
    <xf numFmtId="0" fontId="24" fillId="0" borderId="63" xfId="0" applyFont="1" applyFill="1" applyBorder="1" applyAlignment="1">
      <alignment horizontal="left" vertical="center"/>
    </xf>
    <xf numFmtId="0" fontId="24" fillId="0" borderId="52" xfId="0" applyFont="1" applyFill="1" applyBorder="1" applyAlignment="1">
      <alignment horizontal="left" vertical="center"/>
    </xf>
    <xf numFmtId="176" fontId="13" fillId="0" borderId="29" xfId="0" applyNumberFormat="1" applyFont="1" applyFill="1" applyBorder="1" applyAlignment="1">
      <alignment horizontal="center" vertical="center"/>
    </xf>
    <xf numFmtId="176" fontId="13" fillId="0" borderId="64" xfId="0" applyNumberFormat="1" applyFont="1" applyFill="1" applyBorder="1" applyAlignment="1">
      <alignment horizontal="center" vertical="center"/>
    </xf>
    <xf numFmtId="0" fontId="25" fillId="0" borderId="65" xfId="0" applyFont="1" applyFill="1" applyBorder="1" applyAlignment="1">
      <alignment horizontal="center"/>
    </xf>
    <xf numFmtId="176" fontId="13" fillId="0" borderId="66" xfId="48" applyNumberFormat="1" applyFont="1" applyFill="1" applyBorder="1" applyAlignment="1">
      <alignment horizontal="center" vertical="center"/>
      <protection/>
    </xf>
    <xf numFmtId="0" fontId="28" fillId="0" borderId="65" xfId="0" applyFont="1" applyFill="1" applyBorder="1" applyAlignment="1">
      <alignment horizontal="center"/>
    </xf>
    <xf numFmtId="0" fontId="24" fillId="0" borderId="62" xfId="0" applyFont="1" applyFill="1" applyBorder="1" applyAlignment="1">
      <alignment horizontal="left" vertical="center"/>
    </xf>
    <xf numFmtId="0" fontId="24" fillId="0" borderId="36" xfId="0" applyFont="1" applyFill="1" applyBorder="1" applyAlignment="1">
      <alignment horizontal="left" vertical="center"/>
    </xf>
    <xf numFmtId="176" fontId="13" fillId="0" borderId="31" xfId="0" applyNumberFormat="1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/>
    </xf>
    <xf numFmtId="176" fontId="24" fillId="0" borderId="50" xfId="48" applyNumberFormat="1" applyFont="1" applyFill="1" applyBorder="1" applyAlignment="1">
      <alignment horizontal="center" vertical="center"/>
      <protection/>
    </xf>
    <xf numFmtId="0" fontId="25" fillId="0" borderId="49" xfId="0" applyFont="1" applyFill="1" applyBorder="1" applyAlignment="1">
      <alignment horizontal="center"/>
    </xf>
    <xf numFmtId="176" fontId="13" fillId="0" borderId="31" xfId="48" applyNumberFormat="1" applyFont="1" applyFill="1" applyBorder="1" applyAlignment="1">
      <alignment horizontal="center" vertical="center"/>
      <protection/>
    </xf>
    <xf numFmtId="0" fontId="28" fillId="0" borderId="49" xfId="0" applyFont="1" applyFill="1" applyBorder="1" applyAlignment="1">
      <alignment horizontal="center"/>
    </xf>
    <xf numFmtId="176" fontId="13" fillId="0" borderId="53" xfId="48" applyNumberFormat="1" applyFont="1" applyFill="1" applyBorder="1" applyAlignment="1">
      <alignment horizontal="center" vertical="center"/>
      <protection/>
    </xf>
    <xf numFmtId="176" fontId="13" fillId="0" borderId="50" xfId="0" applyNumberFormat="1" applyFont="1" applyFill="1" applyBorder="1" applyAlignment="1">
      <alignment horizontal="center" vertical="center"/>
    </xf>
    <xf numFmtId="176" fontId="13" fillId="0" borderId="53" xfId="0" applyNumberFormat="1" applyFont="1" applyFill="1" applyBorder="1" applyAlignment="1">
      <alignment horizontal="center" vertical="center"/>
    </xf>
    <xf numFmtId="176" fontId="13" fillId="0" borderId="43" xfId="48" applyNumberFormat="1" applyFont="1" applyFill="1" applyBorder="1" applyAlignment="1">
      <alignment horizontal="center" vertical="center"/>
      <protection/>
    </xf>
    <xf numFmtId="176" fontId="24" fillId="0" borderId="53" xfId="48" applyNumberFormat="1" applyFont="1" applyFill="1" applyBorder="1" applyAlignment="1">
      <alignment horizontal="center" vertical="center"/>
      <protection/>
    </xf>
    <xf numFmtId="176" fontId="13" fillId="0" borderId="64" xfId="48" applyNumberFormat="1" applyFont="1" applyFill="1" applyBorder="1" applyAlignment="1">
      <alignment horizontal="center" vertical="center"/>
      <protection/>
    </xf>
    <xf numFmtId="176" fontId="13" fillId="0" borderId="43" xfId="0" applyNumberFormat="1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center" vertical="center"/>
    </xf>
    <xf numFmtId="176" fontId="24" fillId="0" borderId="43" xfId="0" applyNumberFormat="1" applyFont="1" applyFill="1" applyBorder="1" applyAlignment="1">
      <alignment horizontal="center" vertical="center"/>
    </xf>
    <xf numFmtId="176" fontId="13" fillId="0" borderId="50" xfId="48" applyNumberFormat="1" applyFont="1" applyFill="1" applyBorder="1" applyAlignment="1">
      <alignment horizontal="center" vertical="center"/>
      <protection/>
    </xf>
    <xf numFmtId="0" fontId="25" fillId="0" borderId="16" xfId="0" applyFont="1" applyFill="1" applyBorder="1" applyAlignment="1">
      <alignment horizontal="center"/>
    </xf>
    <xf numFmtId="176" fontId="24" fillId="0" borderId="60" xfId="48" applyNumberFormat="1" applyFont="1" applyFill="1" applyBorder="1" applyAlignment="1">
      <alignment horizontal="center" vertical="center"/>
      <protection/>
    </xf>
    <xf numFmtId="176" fontId="13" fillId="0" borderId="67" xfId="0" applyNumberFormat="1" applyFont="1" applyFill="1" applyBorder="1" applyAlignment="1">
      <alignment horizontal="center" vertical="center"/>
    </xf>
    <xf numFmtId="176" fontId="24" fillId="0" borderId="43" xfId="48" applyNumberFormat="1" applyFont="1" applyFill="1" applyBorder="1" applyAlignment="1">
      <alignment horizontal="center" vertical="center"/>
      <protection/>
    </xf>
    <xf numFmtId="0" fontId="25" fillId="37" borderId="49" xfId="0" applyFont="1" applyFill="1" applyBorder="1" applyAlignment="1">
      <alignment horizontal="center"/>
    </xf>
    <xf numFmtId="176" fontId="13" fillId="37" borderId="31" xfId="48" applyNumberFormat="1" applyFont="1" applyFill="1" applyBorder="1" applyAlignment="1">
      <alignment horizontal="center" vertical="center"/>
      <protection/>
    </xf>
    <xf numFmtId="0" fontId="28" fillId="37" borderId="49" xfId="0" applyFont="1" applyFill="1" applyBorder="1" applyAlignment="1">
      <alignment horizontal="center"/>
    </xf>
    <xf numFmtId="176" fontId="13" fillId="37" borderId="31" xfId="0" applyNumberFormat="1" applyFont="1" applyFill="1" applyBorder="1" applyAlignment="1">
      <alignment horizontal="center" vertical="center"/>
    </xf>
    <xf numFmtId="0" fontId="28" fillId="37" borderId="30" xfId="0" applyFont="1" applyFill="1" applyBorder="1" applyAlignment="1">
      <alignment horizontal="center"/>
    </xf>
    <xf numFmtId="176" fontId="28" fillId="37" borderId="31" xfId="0" applyNumberFormat="1" applyFont="1" applyFill="1" applyBorder="1" applyAlignment="1">
      <alignment horizontal="center" vertical="center"/>
    </xf>
    <xf numFmtId="176" fontId="24" fillId="37" borderId="43" xfId="0" applyNumberFormat="1" applyFont="1" applyFill="1" applyBorder="1" applyAlignment="1">
      <alignment horizontal="center" vertical="center"/>
    </xf>
    <xf numFmtId="176" fontId="13" fillId="37" borderId="43" xfId="0" applyNumberFormat="1" applyFont="1" applyFill="1" applyBorder="1" applyAlignment="1">
      <alignment horizontal="center" vertical="center"/>
    </xf>
    <xf numFmtId="176" fontId="24" fillId="37" borderId="43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76" fontId="13" fillId="37" borderId="43" xfId="48" applyNumberFormat="1" applyFont="1" applyFill="1" applyBorder="1" applyAlignment="1">
      <alignment horizontal="center" vertical="center"/>
      <protection/>
    </xf>
    <xf numFmtId="0" fontId="24" fillId="36" borderId="37" xfId="0" applyFont="1" applyFill="1" applyBorder="1" applyAlignment="1">
      <alignment horizontal="center" vertical="center"/>
    </xf>
    <xf numFmtId="0" fontId="24" fillId="36" borderId="32" xfId="0" applyFont="1" applyFill="1" applyBorder="1" applyAlignment="1">
      <alignment horizontal="center"/>
    </xf>
    <xf numFmtId="176" fontId="13" fillId="0" borderId="13" xfId="48" applyNumberFormat="1" applyFont="1" applyFill="1" applyBorder="1" applyAlignment="1">
      <alignment horizontal="center" vertical="center"/>
      <protection/>
    </xf>
    <xf numFmtId="176" fontId="13" fillId="0" borderId="45" xfId="0" applyNumberFormat="1" applyFont="1" applyFill="1" applyBorder="1" applyAlignment="1">
      <alignment horizontal="center" vertical="center"/>
    </xf>
    <xf numFmtId="0" fontId="14" fillId="36" borderId="30" xfId="0" applyFont="1" applyFill="1" applyBorder="1" applyAlignment="1">
      <alignment horizontal="center"/>
    </xf>
    <xf numFmtId="176" fontId="9" fillId="36" borderId="53" xfId="0" applyNumberFormat="1" applyFont="1" applyFill="1" applyBorder="1" applyAlignment="1">
      <alignment horizontal="center"/>
    </xf>
    <xf numFmtId="176" fontId="24" fillId="37" borderId="13" xfId="48" applyNumberFormat="1" applyFont="1" applyFill="1" applyBorder="1" applyAlignment="1">
      <alignment horizontal="center" vertical="center"/>
      <protection/>
    </xf>
    <xf numFmtId="0" fontId="25" fillId="37" borderId="12" xfId="0" applyFont="1" applyFill="1" applyBorder="1" applyAlignment="1">
      <alignment horizontal="center"/>
    </xf>
    <xf numFmtId="176" fontId="9" fillId="36" borderId="31" xfId="0" applyNumberFormat="1" applyFont="1" applyFill="1" applyBorder="1" applyAlignment="1">
      <alignment horizontal="center"/>
    </xf>
    <xf numFmtId="176" fontId="9" fillId="37" borderId="13" xfId="0" applyNumberFormat="1" applyFont="1" applyFill="1" applyBorder="1" applyAlignment="1">
      <alignment horizontal="center"/>
    </xf>
    <xf numFmtId="176" fontId="13" fillId="36" borderId="53" xfId="48" applyNumberFormat="1" applyFont="1" applyFill="1" applyBorder="1" applyAlignment="1">
      <alignment horizontal="center" vertical="center"/>
      <protection/>
    </xf>
    <xf numFmtId="176" fontId="24" fillId="36" borderId="53" xfId="48" applyNumberFormat="1" applyFont="1" applyFill="1" applyBorder="1" applyAlignment="1">
      <alignment horizontal="center" vertical="center"/>
      <protection/>
    </xf>
    <xf numFmtId="176" fontId="24" fillId="36" borderId="48" xfId="48" applyNumberFormat="1" applyFont="1" applyFill="1" applyBorder="1" applyAlignment="1">
      <alignment horizontal="center" vertical="center"/>
      <protection/>
    </xf>
    <xf numFmtId="176" fontId="24" fillId="0" borderId="47" xfId="0" applyNumberFormat="1" applyFont="1" applyFill="1" applyBorder="1" applyAlignment="1">
      <alignment horizontal="center" vertical="center"/>
    </xf>
    <xf numFmtId="0" fontId="24" fillId="36" borderId="68" xfId="0" applyFont="1" applyFill="1" applyBorder="1" applyAlignment="1">
      <alignment/>
    </xf>
    <xf numFmtId="0" fontId="24" fillId="0" borderId="64" xfId="0" applyFont="1" applyFill="1" applyBorder="1" applyAlignment="1">
      <alignment horizontal="center"/>
    </xf>
    <xf numFmtId="176" fontId="13" fillId="36" borderId="29" xfId="48" applyNumberFormat="1" applyFont="1" applyFill="1" applyBorder="1" applyAlignment="1">
      <alignment horizontal="center" vertical="center"/>
      <protection/>
    </xf>
    <xf numFmtId="0" fontId="8" fillId="0" borderId="46" xfId="0" applyFont="1" applyFill="1" applyBorder="1" applyAlignment="1">
      <alignment horizontal="center"/>
    </xf>
    <xf numFmtId="176" fontId="13" fillId="0" borderId="47" xfId="48" applyNumberFormat="1" applyFont="1" applyFill="1" applyBorder="1" applyAlignment="1">
      <alignment horizontal="center" vertical="center"/>
      <protection/>
    </xf>
    <xf numFmtId="176" fontId="13" fillId="37" borderId="43" xfId="48" applyNumberFormat="1" applyFont="1" applyFill="1" applyBorder="1" applyAlignment="1">
      <alignment horizontal="center" vertical="center"/>
      <protection/>
    </xf>
    <xf numFmtId="0" fontId="14" fillId="37" borderId="30" xfId="0" applyFont="1" applyFill="1" applyBorder="1" applyAlignment="1">
      <alignment horizontal="center"/>
    </xf>
    <xf numFmtId="176" fontId="24" fillId="0" borderId="44" xfId="0" applyNumberFormat="1" applyFont="1" applyFill="1" applyBorder="1" applyAlignment="1">
      <alignment horizontal="center" vertical="center"/>
    </xf>
    <xf numFmtId="176" fontId="24" fillId="36" borderId="47" xfId="0" applyNumberFormat="1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/>
    </xf>
    <xf numFmtId="176" fontId="13" fillId="0" borderId="12" xfId="48" applyNumberFormat="1" applyFont="1" applyFill="1" applyBorder="1" applyAlignment="1">
      <alignment horizontal="center" vertical="center"/>
      <protection/>
    </xf>
    <xf numFmtId="176" fontId="24" fillId="37" borderId="48" xfId="0" applyNumberFormat="1" applyFont="1" applyFill="1" applyBorder="1" applyAlignment="1">
      <alignment horizontal="center" vertical="center"/>
    </xf>
    <xf numFmtId="176" fontId="13" fillId="36" borderId="51" xfId="48" applyNumberFormat="1" applyFont="1" applyFill="1" applyBorder="1" applyAlignment="1">
      <alignment horizontal="center" vertical="center"/>
      <protection/>
    </xf>
    <xf numFmtId="176" fontId="24" fillId="36" borderId="50" xfId="48" applyNumberFormat="1" applyFont="1" applyFill="1" applyBorder="1" applyAlignment="1">
      <alignment horizontal="center" vertical="center"/>
      <protection/>
    </xf>
    <xf numFmtId="176" fontId="24" fillId="36" borderId="13" xfId="0" applyNumberFormat="1" applyFont="1" applyFill="1" applyBorder="1" applyAlignment="1">
      <alignment horizontal="center"/>
    </xf>
    <xf numFmtId="176" fontId="13" fillId="37" borderId="53" xfId="0" applyNumberFormat="1" applyFont="1" applyFill="1" applyBorder="1" applyAlignment="1">
      <alignment horizontal="center" vertical="center"/>
    </xf>
    <xf numFmtId="176" fontId="13" fillId="0" borderId="47" xfId="48" applyNumberFormat="1" applyFont="1" applyFill="1" applyBorder="1" applyAlignment="1">
      <alignment horizontal="center" vertical="center"/>
      <protection/>
    </xf>
    <xf numFmtId="176" fontId="13" fillId="36" borderId="31" xfId="0" applyNumberFormat="1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/>
    </xf>
    <xf numFmtId="176" fontId="13" fillId="0" borderId="69" xfId="0" applyNumberFormat="1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horizontal="center" vertical="center"/>
    </xf>
    <xf numFmtId="176" fontId="24" fillId="0" borderId="43" xfId="0" applyNumberFormat="1" applyFont="1" applyFill="1" applyBorder="1" applyAlignment="1">
      <alignment horizontal="center"/>
    </xf>
    <xf numFmtId="0" fontId="24" fillId="0" borderId="43" xfId="0" applyFont="1" applyFill="1" applyBorder="1" applyAlignment="1">
      <alignment horizontal="center" vertical="center"/>
    </xf>
    <xf numFmtId="178" fontId="24" fillId="36" borderId="37" xfId="0" applyNumberFormat="1" applyFont="1" applyFill="1" applyBorder="1" applyAlignment="1">
      <alignment horizontal="center"/>
    </xf>
    <xf numFmtId="0" fontId="25" fillId="34" borderId="23" xfId="0" applyFont="1" applyFill="1" applyBorder="1" applyAlignment="1">
      <alignment horizontal="center"/>
    </xf>
    <xf numFmtId="176" fontId="24" fillId="34" borderId="24" xfId="0" applyNumberFormat="1" applyFont="1" applyFill="1" applyBorder="1" applyAlignment="1">
      <alignment horizontal="center"/>
    </xf>
    <xf numFmtId="176" fontId="24" fillId="0" borderId="44" xfId="48" applyNumberFormat="1" applyFont="1" applyFill="1" applyBorder="1" applyAlignment="1">
      <alignment horizontal="center" vertical="center"/>
      <protection/>
    </xf>
    <xf numFmtId="178" fontId="24" fillId="0" borderId="44" xfId="48" applyNumberFormat="1" applyFont="1" applyFill="1" applyBorder="1" applyAlignment="1">
      <alignment horizontal="center" vertical="center"/>
      <protection/>
    </xf>
    <xf numFmtId="178" fontId="24" fillId="0" borderId="43" xfId="48" applyNumberFormat="1" applyFont="1" applyFill="1" applyBorder="1" applyAlignment="1">
      <alignment horizontal="center" vertical="center"/>
      <protection/>
    </xf>
    <xf numFmtId="178" fontId="24" fillId="36" borderId="43" xfId="48" applyNumberFormat="1" applyFont="1" applyFill="1" applyBorder="1" applyAlignment="1">
      <alignment horizontal="center" vertical="center"/>
      <protection/>
    </xf>
    <xf numFmtId="0" fontId="25" fillId="33" borderId="38" xfId="0" applyFont="1" applyFill="1" applyBorder="1" applyAlignment="1">
      <alignment horizontal="center"/>
    </xf>
    <xf numFmtId="0" fontId="24" fillId="38" borderId="70" xfId="0" applyFont="1" applyFill="1" applyBorder="1" applyAlignment="1">
      <alignment horizontal="center"/>
    </xf>
    <xf numFmtId="0" fontId="24" fillId="38" borderId="32" xfId="0" applyFont="1" applyFill="1" applyBorder="1" applyAlignment="1">
      <alignment horizontal="center"/>
    </xf>
    <xf numFmtId="0" fontId="24" fillId="38" borderId="15" xfId="0" applyFont="1" applyFill="1" applyBorder="1" applyAlignment="1">
      <alignment horizontal="center"/>
    </xf>
    <xf numFmtId="0" fontId="24" fillId="38" borderId="61" xfId="0" applyFont="1" applyFill="1" applyBorder="1" applyAlignment="1">
      <alignment horizontal="center"/>
    </xf>
    <xf numFmtId="0" fontId="24" fillId="38" borderId="14" xfId="0" applyFont="1" applyFill="1" applyBorder="1" applyAlignment="1">
      <alignment horizontal="center"/>
    </xf>
    <xf numFmtId="0" fontId="1" fillId="38" borderId="0" xfId="0" applyFont="1" applyFill="1" applyAlignment="1">
      <alignment/>
    </xf>
    <xf numFmtId="0" fontId="2" fillId="38" borderId="0" xfId="0" applyFont="1" applyFill="1" applyAlignment="1">
      <alignment/>
    </xf>
    <xf numFmtId="176" fontId="1" fillId="38" borderId="0" xfId="0" applyNumberFormat="1" applyFont="1" applyFill="1" applyAlignment="1">
      <alignment/>
    </xf>
    <xf numFmtId="0" fontId="5" fillId="38" borderId="0" xfId="0" applyFont="1" applyFill="1" applyAlignment="1">
      <alignment horizontal="center"/>
    </xf>
    <xf numFmtId="0" fontId="2" fillId="38" borderId="0" xfId="0" applyFont="1" applyFill="1" applyAlignment="1">
      <alignment horizontal="center"/>
    </xf>
    <xf numFmtId="176" fontId="21" fillId="38" borderId="0" xfId="0" applyNumberFormat="1" applyFont="1" applyFill="1" applyAlignment="1">
      <alignment/>
    </xf>
    <xf numFmtId="0" fontId="21" fillId="38" borderId="0" xfId="0" applyFont="1" applyFill="1" applyAlignment="1">
      <alignment horizontal="center"/>
    </xf>
    <xf numFmtId="0" fontId="21" fillId="38" borderId="0" xfId="0" applyFont="1" applyFill="1" applyAlignment="1">
      <alignment/>
    </xf>
    <xf numFmtId="0" fontId="22" fillId="38" borderId="0" xfId="0" applyFont="1" applyFill="1" applyAlignment="1">
      <alignment/>
    </xf>
    <xf numFmtId="0" fontId="23" fillId="38" borderId="0" xfId="0" applyFont="1" applyFill="1" applyAlignment="1">
      <alignment horizontal="center"/>
    </xf>
    <xf numFmtId="0" fontId="22" fillId="38" borderId="0" xfId="0" applyFont="1" applyFill="1" applyAlignment="1">
      <alignment horizontal="center"/>
    </xf>
    <xf numFmtId="0" fontId="1" fillId="38" borderId="0" xfId="0" applyFont="1" applyFill="1" applyAlignment="1">
      <alignment horizontal="center"/>
    </xf>
    <xf numFmtId="0" fontId="7" fillId="38" borderId="0" xfId="0" applyFont="1" applyFill="1" applyAlignment="1">
      <alignment horizontal="center"/>
    </xf>
    <xf numFmtId="0" fontId="29" fillId="38" borderId="0" xfId="0" applyFont="1" applyFill="1" applyAlignment="1">
      <alignment horizontal="center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176" fontId="68" fillId="0" borderId="0" xfId="0" applyNumberFormat="1" applyFont="1" applyAlignment="1">
      <alignment/>
    </xf>
    <xf numFmtId="0" fontId="70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176" fontId="24" fillId="0" borderId="64" xfId="48" applyNumberFormat="1" applyFont="1" applyFill="1" applyBorder="1" applyAlignment="1">
      <alignment horizontal="center" vertical="center"/>
      <protection/>
    </xf>
    <xf numFmtId="0" fontId="8" fillId="34" borderId="18" xfId="0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/>
    </xf>
    <xf numFmtId="14" fontId="8" fillId="34" borderId="15" xfId="0" applyNumberFormat="1" applyFont="1" applyFill="1" applyBorder="1" applyAlignment="1">
      <alignment horizontal="center"/>
    </xf>
    <xf numFmtId="14" fontId="8" fillId="34" borderId="17" xfId="0" applyNumberFormat="1" applyFont="1" applyFill="1" applyBorder="1" applyAlignment="1">
      <alignment horizontal="center"/>
    </xf>
    <xf numFmtId="14" fontId="8" fillId="34" borderId="18" xfId="0" applyNumberFormat="1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H10-vše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tabColor theme="0"/>
  </sheetPr>
  <dimension ref="A1:CI4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J40" sqref="J40"/>
    </sheetView>
  </sheetViews>
  <sheetFormatPr defaultColWidth="8.796875" defaultRowHeight="15"/>
  <cols>
    <col min="1" max="1" width="3.69921875" style="11" customWidth="1"/>
    <col min="2" max="2" width="22.59765625" style="1" customWidth="1"/>
    <col min="3" max="3" width="24.796875" style="1" customWidth="1"/>
    <col min="4" max="4" width="6.796875" style="10" customWidth="1"/>
    <col min="5" max="5" width="4.19921875" style="9" customWidth="1"/>
    <col min="6" max="6" width="6.796875" style="4" customWidth="1"/>
    <col min="7" max="7" width="4.296875" style="9" customWidth="1"/>
    <col min="8" max="8" width="6.796875" style="3" customWidth="1"/>
    <col min="9" max="9" width="4.19921875" style="9" customWidth="1"/>
    <col min="10" max="10" width="6.796875" style="2" customWidth="1"/>
    <col min="11" max="11" width="4.19921875" style="9" customWidth="1"/>
    <col min="12" max="12" width="6.796875" style="3" customWidth="1"/>
    <col min="13" max="13" width="5.3984375" style="9" customWidth="1"/>
    <col min="14" max="14" width="6.796875" style="2" customWidth="1"/>
    <col min="15" max="15" width="6.69921875" style="2" customWidth="1"/>
    <col min="16" max="16" width="8.796875" style="2" customWidth="1"/>
    <col min="17" max="17" width="8.69921875" style="2" customWidth="1"/>
    <col min="18" max="19" width="7.796875" style="1" customWidth="1"/>
    <col min="20" max="16384" width="8.8984375" style="1" customWidth="1"/>
  </cols>
  <sheetData>
    <row r="1" spans="1:87" ht="25.5" customHeight="1" thickBot="1">
      <c r="A1" s="32" t="s">
        <v>202</v>
      </c>
      <c r="B1" s="24"/>
      <c r="C1" s="24"/>
      <c r="D1" s="25"/>
      <c r="E1" s="26"/>
      <c r="F1" s="27"/>
      <c r="G1" s="26"/>
      <c r="H1" s="25"/>
      <c r="I1" s="26"/>
      <c r="J1" s="24"/>
      <c r="K1" s="26"/>
      <c r="L1" s="7"/>
      <c r="M1" s="8"/>
      <c r="N1" s="28"/>
      <c r="O1" s="28"/>
      <c r="P1" s="6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</row>
    <row r="2" spans="1:57" s="13" customFormat="1" ht="15.75" customHeight="1">
      <c r="A2" s="34"/>
      <c r="B2" s="35" t="s">
        <v>7</v>
      </c>
      <c r="C2" s="36"/>
      <c r="D2" s="346">
        <v>43022</v>
      </c>
      <c r="E2" s="347"/>
      <c r="F2" s="346">
        <v>43043</v>
      </c>
      <c r="G2" s="347"/>
      <c r="H2" s="346">
        <v>43113</v>
      </c>
      <c r="I2" s="347"/>
      <c r="J2" s="346">
        <v>43134</v>
      </c>
      <c r="K2" s="347"/>
      <c r="L2" s="346"/>
      <c r="M2" s="347"/>
      <c r="N2" s="37"/>
      <c r="O2" s="38"/>
      <c r="P2" s="55" t="s">
        <v>18</v>
      </c>
      <c r="Q2" s="56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1:57" s="13" customFormat="1" ht="63.75" thickBot="1">
      <c r="A3" s="39"/>
      <c r="B3" s="53" t="s">
        <v>0</v>
      </c>
      <c r="C3" s="54" t="s">
        <v>1</v>
      </c>
      <c r="D3" s="344" t="s">
        <v>22</v>
      </c>
      <c r="E3" s="345"/>
      <c r="F3" s="344" t="s">
        <v>203</v>
      </c>
      <c r="G3" s="345"/>
      <c r="H3" s="344" t="s">
        <v>219</v>
      </c>
      <c r="I3" s="345"/>
      <c r="J3" s="344" t="s">
        <v>258</v>
      </c>
      <c r="K3" s="345"/>
      <c r="L3" s="344"/>
      <c r="M3" s="345"/>
      <c r="N3" s="40" t="s">
        <v>2</v>
      </c>
      <c r="O3" s="41" t="s">
        <v>6</v>
      </c>
      <c r="P3" s="42" t="s">
        <v>13</v>
      </c>
      <c r="Q3" s="43" t="s">
        <v>14</v>
      </c>
      <c r="R3" s="31" t="s">
        <v>16</v>
      </c>
      <c r="S3" s="31" t="s">
        <v>15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21" s="12" customFormat="1" ht="15">
      <c r="A4" s="33">
        <v>1</v>
      </c>
      <c r="B4" s="123" t="s">
        <v>58</v>
      </c>
      <c r="C4" s="123" t="s">
        <v>21</v>
      </c>
      <c r="D4" s="144">
        <v>16</v>
      </c>
      <c r="E4" s="290">
        <v>5</v>
      </c>
      <c r="F4" s="205">
        <v>15</v>
      </c>
      <c r="G4" s="206">
        <v>4</v>
      </c>
      <c r="H4" s="139">
        <v>20</v>
      </c>
      <c r="I4" s="155">
        <v>6</v>
      </c>
      <c r="J4" s="144">
        <v>17</v>
      </c>
      <c r="K4" s="145">
        <v>5</v>
      </c>
      <c r="L4" s="146"/>
      <c r="M4" s="150"/>
      <c r="N4" s="29">
        <f aca="true" t="shared" si="0" ref="N4:N42">SUM(D4+F4+H4+J4+L4)</f>
        <v>68</v>
      </c>
      <c r="O4" s="30">
        <f aca="true" t="shared" si="1" ref="O4:O42">SUM(E4+G4+I4+K4+M4)</f>
        <v>20</v>
      </c>
      <c r="P4" s="112">
        <f aca="true" t="shared" si="2" ref="P4:P42">SUM(D4,F4,H4,J4,L4)-S4</f>
        <v>68</v>
      </c>
      <c r="Q4" s="113">
        <f aca="true" t="shared" si="3" ref="Q4:Q42">SUM(E4,G4,I4,K4,M4)-R4</f>
        <v>20</v>
      </c>
      <c r="R4" s="17">
        <f aca="true" t="shared" si="4" ref="R4:R29">IF(COUNT(M4,K4,I4,G4,E4)=5,MIN(M4,K4,I4,G4,E4),0)</f>
        <v>0</v>
      </c>
      <c r="S4" s="17">
        <f aca="true" t="shared" si="5" ref="S4:S29">IF(COUNT(D4,F4,H4,J4,L4)=5,MIN(D4,F4,H4,J4,L4),0)</f>
        <v>0</v>
      </c>
      <c r="T4" s="14"/>
      <c r="U4" s="15"/>
    </row>
    <row r="5" spans="1:21" s="12" customFormat="1" ht="15">
      <c r="A5" s="33">
        <v>2</v>
      </c>
      <c r="B5" s="123" t="s">
        <v>76</v>
      </c>
      <c r="C5" s="123" t="s">
        <v>21</v>
      </c>
      <c r="D5" s="157">
        <v>18</v>
      </c>
      <c r="E5" s="158">
        <v>6</v>
      </c>
      <c r="F5" s="205">
        <v>18</v>
      </c>
      <c r="G5" s="206">
        <v>5.5</v>
      </c>
      <c r="H5" s="149">
        <v>9</v>
      </c>
      <c r="I5" s="150">
        <v>3.5</v>
      </c>
      <c r="J5" s="139">
        <v>20</v>
      </c>
      <c r="K5" s="151">
        <v>6</v>
      </c>
      <c r="L5" s="157"/>
      <c r="M5" s="282"/>
      <c r="N5" s="29">
        <f t="shared" si="0"/>
        <v>65</v>
      </c>
      <c r="O5" s="30">
        <f t="shared" si="1"/>
        <v>21</v>
      </c>
      <c r="P5" s="112">
        <f t="shared" si="2"/>
        <v>65</v>
      </c>
      <c r="Q5" s="113">
        <f t="shared" si="3"/>
        <v>21</v>
      </c>
      <c r="R5" s="17">
        <f t="shared" si="4"/>
        <v>0</v>
      </c>
      <c r="S5" s="17">
        <f t="shared" si="5"/>
        <v>0</v>
      </c>
      <c r="T5" s="14"/>
      <c r="U5" s="15"/>
    </row>
    <row r="6" spans="1:21" s="12" customFormat="1" ht="15">
      <c r="A6" s="33">
        <v>3</v>
      </c>
      <c r="B6" s="123" t="s">
        <v>102</v>
      </c>
      <c r="C6" s="123" t="s">
        <v>9</v>
      </c>
      <c r="D6" s="147">
        <v>20</v>
      </c>
      <c r="E6" s="166">
        <v>6</v>
      </c>
      <c r="F6" s="209">
        <v>20</v>
      </c>
      <c r="G6" s="210">
        <v>6.5</v>
      </c>
      <c r="H6" s="179">
        <v>18</v>
      </c>
      <c r="I6" s="296">
        <v>5.5</v>
      </c>
      <c r="J6" s="213"/>
      <c r="K6" s="299"/>
      <c r="L6" s="146"/>
      <c r="M6" s="150"/>
      <c r="N6" s="29">
        <f t="shared" si="0"/>
        <v>58</v>
      </c>
      <c r="O6" s="30">
        <f t="shared" si="1"/>
        <v>18</v>
      </c>
      <c r="P6" s="112">
        <f t="shared" si="2"/>
        <v>58</v>
      </c>
      <c r="Q6" s="113">
        <f t="shared" si="3"/>
        <v>18</v>
      </c>
      <c r="R6" s="17">
        <f t="shared" si="4"/>
        <v>0</v>
      </c>
      <c r="S6" s="17">
        <f t="shared" si="5"/>
        <v>0</v>
      </c>
      <c r="T6" s="14"/>
      <c r="U6" s="15"/>
    </row>
    <row r="7" spans="1:21" s="12" customFormat="1" ht="15">
      <c r="A7" s="33">
        <v>4</v>
      </c>
      <c r="B7" s="123" t="s">
        <v>107</v>
      </c>
      <c r="C7" s="123" t="s">
        <v>17</v>
      </c>
      <c r="D7" s="147">
        <v>9</v>
      </c>
      <c r="E7" s="166">
        <v>3.5</v>
      </c>
      <c r="F7" s="207">
        <v>16</v>
      </c>
      <c r="G7" s="206">
        <v>4.5</v>
      </c>
      <c r="H7" s="139">
        <v>11</v>
      </c>
      <c r="I7" s="155">
        <v>4</v>
      </c>
      <c r="J7" s="139">
        <v>16</v>
      </c>
      <c r="K7" s="151">
        <v>4</v>
      </c>
      <c r="L7" s="201"/>
      <c r="M7" s="202"/>
      <c r="N7" s="29">
        <f t="shared" si="0"/>
        <v>52</v>
      </c>
      <c r="O7" s="30">
        <f t="shared" si="1"/>
        <v>16</v>
      </c>
      <c r="P7" s="112">
        <f t="shared" si="2"/>
        <v>52</v>
      </c>
      <c r="Q7" s="113">
        <f t="shared" si="3"/>
        <v>16</v>
      </c>
      <c r="R7" s="17">
        <f t="shared" si="4"/>
        <v>0</v>
      </c>
      <c r="S7" s="17">
        <f t="shared" si="5"/>
        <v>0</v>
      </c>
      <c r="T7" s="14"/>
      <c r="U7" s="15"/>
    </row>
    <row r="8" spans="1:21" s="12" customFormat="1" ht="15">
      <c r="A8" s="33">
        <v>5</v>
      </c>
      <c r="B8" s="123" t="s">
        <v>101</v>
      </c>
      <c r="C8" s="123" t="s">
        <v>30</v>
      </c>
      <c r="D8" s="152">
        <v>14</v>
      </c>
      <c r="E8" s="166">
        <v>4.5</v>
      </c>
      <c r="F8" s="207">
        <v>13</v>
      </c>
      <c r="G8" s="206">
        <v>4</v>
      </c>
      <c r="H8" s="139">
        <v>7</v>
      </c>
      <c r="I8" s="155">
        <v>3.5</v>
      </c>
      <c r="J8" s="139">
        <v>15</v>
      </c>
      <c r="K8" s="151">
        <v>4</v>
      </c>
      <c r="L8" s="156"/>
      <c r="M8" s="301"/>
      <c r="N8" s="29">
        <f t="shared" si="0"/>
        <v>49</v>
      </c>
      <c r="O8" s="30">
        <f t="shared" si="1"/>
        <v>16</v>
      </c>
      <c r="P8" s="112">
        <f t="shared" si="2"/>
        <v>49</v>
      </c>
      <c r="Q8" s="113">
        <f t="shared" si="3"/>
        <v>16</v>
      </c>
      <c r="R8" s="17">
        <f t="shared" si="4"/>
        <v>0</v>
      </c>
      <c r="S8" s="17">
        <f t="shared" si="5"/>
        <v>0</v>
      </c>
      <c r="T8" s="14"/>
      <c r="U8" s="15"/>
    </row>
    <row r="9" spans="1:21" s="12" customFormat="1" ht="15">
      <c r="A9" s="33">
        <v>6</v>
      </c>
      <c r="B9" s="123" t="s">
        <v>64</v>
      </c>
      <c r="C9" s="123" t="s">
        <v>10</v>
      </c>
      <c r="D9" s="147">
        <v>17</v>
      </c>
      <c r="E9" s="166">
        <v>5</v>
      </c>
      <c r="F9" s="207">
        <v>10</v>
      </c>
      <c r="G9" s="206">
        <v>3.5</v>
      </c>
      <c r="H9" s="146">
        <v>2</v>
      </c>
      <c r="I9" s="150">
        <v>3</v>
      </c>
      <c r="J9" s="157">
        <v>12</v>
      </c>
      <c r="K9" s="158">
        <v>3</v>
      </c>
      <c r="L9" s="159"/>
      <c r="M9" s="160"/>
      <c r="N9" s="29">
        <f t="shared" si="0"/>
        <v>41</v>
      </c>
      <c r="O9" s="30">
        <f t="shared" si="1"/>
        <v>14.5</v>
      </c>
      <c r="P9" s="112">
        <f t="shared" si="2"/>
        <v>41</v>
      </c>
      <c r="Q9" s="113">
        <f t="shared" si="3"/>
        <v>14.5</v>
      </c>
      <c r="R9" s="17">
        <f t="shared" si="4"/>
        <v>0</v>
      </c>
      <c r="S9" s="17">
        <f t="shared" si="5"/>
        <v>0</v>
      </c>
      <c r="T9" s="14"/>
      <c r="U9" s="15"/>
    </row>
    <row r="10" spans="1:21" s="12" customFormat="1" ht="15">
      <c r="A10" s="33">
        <v>7</v>
      </c>
      <c r="B10" s="123" t="s">
        <v>119</v>
      </c>
      <c r="C10" s="123" t="s">
        <v>21</v>
      </c>
      <c r="D10" s="267"/>
      <c r="E10" s="220"/>
      <c r="F10" s="205">
        <v>17</v>
      </c>
      <c r="G10" s="206">
        <v>4.5</v>
      </c>
      <c r="H10" s="149">
        <v>16</v>
      </c>
      <c r="I10" s="150">
        <v>5</v>
      </c>
      <c r="J10" s="213"/>
      <c r="K10" s="299"/>
      <c r="L10" s="162"/>
      <c r="M10" s="300"/>
      <c r="N10" s="29">
        <f t="shared" si="0"/>
        <v>33</v>
      </c>
      <c r="O10" s="30">
        <f t="shared" si="1"/>
        <v>9.5</v>
      </c>
      <c r="P10" s="112">
        <f t="shared" si="2"/>
        <v>33</v>
      </c>
      <c r="Q10" s="113">
        <f t="shared" si="3"/>
        <v>9.5</v>
      </c>
      <c r="R10" s="17">
        <f t="shared" si="4"/>
        <v>0</v>
      </c>
      <c r="S10" s="17">
        <f t="shared" si="5"/>
        <v>0</v>
      </c>
      <c r="T10" s="14"/>
      <c r="U10" s="15"/>
    </row>
    <row r="11" spans="1:21" s="12" customFormat="1" ht="15">
      <c r="A11" s="33">
        <v>8</v>
      </c>
      <c r="B11" s="123" t="s">
        <v>208</v>
      </c>
      <c r="C11" s="123" t="s">
        <v>9</v>
      </c>
      <c r="D11" s="217"/>
      <c r="E11" s="218"/>
      <c r="F11" s="211"/>
      <c r="G11" s="215"/>
      <c r="H11" s="291">
        <v>17</v>
      </c>
      <c r="I11" s="292">
        <v>5</v>
      </c>
      <c r="J11" s="157">
        <v>14</v>
      </c>
      <c r="K11" s="158">
        <v>4</v>
      </c>
      <c r="L11" s="159"/>
      <c r="M11" s="165"/>
      <c r="N11" s="29">
        <f t="shared" si="0"/>
        <v>31</v>
      </c>
      <c r="O11" s="30">
        <f t="shared" si="1"/>
        <v>9</v>
      </c>
      <c r="P11" s="112">
        <f t="shared" si="2"/>
        <v>31</v>
      </c>
      <c r="Q11" s="113">
        <f t="shared" si="3"/>
        <v>9</v>
      </c>
      <c r="R11" s="17">
        <f t="shared" si="4"/>
        <v>0</v>
      </c>
      <c r="S11" s="17">
        <f t="shared" si="5"/>
        <v>0</v>
      </c>
      <c r="T11" s="14"/>
      <c r="U11" s="15"/>
    </row>
    <row r="12" spans="1:21" s="12" customFormat="1" ht="15">
      <c r="A12" s="33">
        <v>9</v>
      </c>
      <c r="B12" s="123" t="s">
        <v>109</v>
      </c>
      <c r="C12" s="123" t="s">
        <v>19</v>
      </c>
      <c r="D12" s="147">
        <v>6</v>
      </c>
      <c r="E12" s="158">
        <v>3</v>
      </c>
      <c r="F12" s="205">
        <v>14</v>
      </c>
      <c r="G12" s="206">
        <v>4</v>
      </c>
      <c r="H12" s="139">
        <v>10</v>
      </c>
      <c r="I12" s="155">
        <v>3.5</v>
      </c>
      <c r="J12" s="213"/>
      <c r="K12" s="299"/>
      <c r="L12" s="162"/>
      <c r="M12" s="163"/>
      <c r="N12" s="29">
        <f t="shared" si="0"/>
        <v>30</v>
      </c>
      <c r="O12" s="30">
        <f t="shared" si="1"/>
        <v>10.5</v>
      </c>
      <c r="P12" s="112">
        <f t="shared" si="2"/>
        <v>30</v>
      </c>
      <c r="Q12" s="113">
        <f t="shared" si="3"/>
        <v>10.5</v>
      </c>
      <c r="R12" s="17">
        <f t="shared" si="4"/>
        <v>0</v>
      </c>
      <c r="S12" s="17">
        <f t="shared" si="5"/>
        <v>0</v>
      </c>
      <c r="T12" s="14"/>
      <c r="U12" s="15"/>
    </row>
    <row r="13" spans="1:21" s="12" customFormat="1" ht="15">
      <c r="A13" s="33">
        <v>10</v>
      </c>
      <c r="B13" s="123" t="s">
        <v>103</v>
      </c>
      <c r="C13" s="123" t="s">
        <v>9</v>
      </c>
      <c r="D13" s="152">
        <v>15</v>
      </c>
      <c r="E13" s="166">
        <v>4.5</v>
      </c>
      <c r="F13" s="294"/>
      <c r="G13" s="293"/>
      <c r="H13" s="157">
        <v>14</v>
      </c>
      <c r="I13" s="161">
        <v>4.5</v>
      </c>
      <c r="J13" s="213"/>
      <c r="K13" s="299"/>
      <c r="L13" s="159"/>
      <c r="M13" s="165"/>
      <c r="N13" s="29">
        <f t="shared" si="0"/>
        <v>29</v>
      </c>
      <c r="O13" s="30">
        <f t="shared" si="1"/>
        <v>9</v>
      </c>
      <c r="P13" s="112">
        <f t="shared" si="2"/>
        <v>29</v>
      </c>
      <c r="Q13" s="113">
        <f t="shared" si="3"/>
        <v>9</v>
      </c>
      <c r="R13" s="17">
        <f t="shared" si="4"/>
        <v>0</v>
      </c>
      <c r="S13" s="17">
        <f t="shared" si="5"/>
        <v>0</v>
      </c>
      <c r="T13" s="14"/>
      <c r="U13" s="15"/>
    </row>
    <row r="14" spans="1:21" s="12" customFormat="1" ht="15">
      <c r="A14" s="33">
        <v>11</v>
      </c>
      <c r="B14" s="123" t="s">
        <v>121</v>
      </c>
      <c r="C14" s="123" t="s">
        <v>17</v>
      </c>
      <c r="D14" s="217"/>
      <c r="E14" s="218"/>
      <c r="F14" s="207">
        <v>8</v>
      </c>
      <c r="G14" s="208">
        <v>3</v>
      </c>
      <c r="H14" s="217"/>
      <c r="I14" s="218"/>
      <c r="J14" s="139">
        <v>18</v>
      </c>
      <c r="K14" s="148">
        <v>5.5</v>
      </c>
      <c r="L14" s="152"/>
      <c r="M14" s="153"/>
      <c r="N14" s="29">
        <f t="shared" si="0"/>
        <v>26</v>
      </c>
      <c r="O14" s="30">
        <f t="shared" si="1"/>
        <v>8.5</v>
      </c>
      <c r="P14" s="112">
        <f t="shared" si="2"/>
        <v>26</v>
      </c>
      <c r="Q14" s="113">
        <f t="shared" si="3"/>
        <v>8.5</v>
      </c>
      <c r="R14" s="17">
        <f t="shared" si="4"/>
        <v>0</v>
      </c>
      <c r="S14" s="17">
        <f t="shared" si="5"/>
        <v>0</v>
      </c>
      <c r="T14" s="14"/>
      <c r="U14" s="15"/>
    </row>
    <row r="15" spans="1:21" s="12" customFormat="1" ht="15">
      <c r="A15" s="33">
        <v>12</v>
      </c>
      <c r="B15" s="123" t="s">
        <v>120</v>
      </c>
      <c r="C15" s="123" t="s">
        <v>9</v>
      </c>
      <c r="D15" s="267"/>
      <c r="E15" s="220"/>
      <c r="F15" s="209">
        <v>11</v>
      </c>
      <c r="G15" s="295">
        <v>3.5</v>
      </c>
      <c r="H15" s="157">
        <v>15</v>
      </c>
      <c r="I15" s="158">
        <v>5</v>
      </c>
      <c r="J15" s="213"/>
      <c r="K15" s="216"/>
      <c r="L15" s="139"/>
      <c r="M15" s="154"/>
      <c r="N15" s="29">
        <f t="shared" si="0"/>
        <v>26</v>
      </c>
      <c r="O15" s="30">
        <f t="shared" si="1"/>
        <v>8.5</v>
      </c>
      <c r="P15" s="112">
        <f t="shared" si="2"/>
        <v>26</v>
      </c>
      <c r="Q15" s="113">
        <f t="shared" si="3"/>
        <v>8.5</v>
      </c>
      <c r="R15" s="17">
        <f t="shared" si="4"/>
        <v>0</v>
      </c>
      <c r="S15" s="17">
        <f t="shared" si="5"/>
        <v>0</v>
      </c>
      <c r="T15" s="14"/>
      <c r="U15" s="15"/>
    </row>
    <row r="16" spans="1:21" s="12" customFormat="1" ht="15">
      <c r="A16" s="33">
        <v>13</v>
      </c>
      <c r="B16" s="123" t="s">
        <v>62</v>
      </c>
      <c r="C16" s="123" t="s">
        <v>30</v>
      </c>
      <c r="D16" s="152">
        <v>7</v>
      </c>
      <c r="E16" s="166">
        <v>3.5</v>
      </c>
      <c r="F16" s="207">
        <v>7</v>
      </c>
      <c r="G16" s="208">
        <v>3</v>
      </c>
      <c r="H16" s="139">
        <v>1</v>
      </c>
      <c r="I16" s="155">
        <v>2</v>
      </c>
      <c r="J16" s="139">
        <v>10</v>
      </c>
      <c r="K16" s="148">
        <v>3</v>
      </c>
      <c r="L16" s="159"/>
      <c r="M16" s="165"/>
      <c r="N16" s="29">
        <f t="shared" si="0"/>
        <v>25</v>
      </c>
      <c r="O16" s="30">
        <f t="shared" si="1"/>
        <v>11.5</v>
      </c>
      <c r="P16" s="112">
        <f t="shared" si="2"/>
        <v>25</v>
      </c>
      <c r="Q16" s="113">
        <f t="shared" si="3"/>
        <v>11.5</v>
      </c>
      <c r="R16" s="17">
        <f t="shared" si="4"/>
        <v>0</v>
      </c>
      <c r="S16" s="17">
        <f t="shared" si="5"/>
        <v>0</v>
      </c>
      <c r="T16" s="14"/>
      <c r="U16" s="15"/>
    </row>
    <row r="17" spans="1:21" s="12" customFormat="1" ht="15">
      <c r="A17" s="33">
        <v>14</v>
      </c>
      <c r="B17" s="123" t="s">
        <v>99</v>
      </c>
      <c r="C17" s="123" t="s">
        <v>21</v>
      </c>
      <c r="D17" s="147">
        <v>13</v>
      </c>
      <c r="E17" s="166">
        <v>4</v>
      </c>
      <c r="F17" s="207">
        <v>12</v>
      </c>
      <c r="G17" s="208">
        <v>3.5</v>
      </c>
      <c r="H17" s="217"/>
      <c r="I17" s="218"/>
      <c r="J17" s="213"/>
      <c r="K17" s="216"/>
      <c r="L17" s="157"/>
      <c r="M17" s="282"/>
      <c r="N17" s="29">
        <f t="shared" si="0"/>
        <v>25</v>
      </c>
      <c r="O17" s="30">
        <f t="shared" si="1"/>
        <v>7.5</v>
      </c>
      <c r="P17" s="112">
        <f t="shared" si="2"/>
        <v>25</v>
      </c>
      <c r="Q17" s="113">
        <f t="shared" si="3"/>
        <v>7.5</v>
      </c>
      <c r="R17" s="17">
        <f t="shared" si="4"/>
        <v>0</v>
      </c>
      <c r="S17" s="17">
        <f t="shared" si="5"/>
        <v>0</v>
      </c>
      <c r="T17" s="14"/>
      <c r="U17" s="15"/>
    </row>
    <row r="18" spans="1:21" s="12" customFormat="1" ht="15">
      <c r="A18" s="33">
        <v>15</v>
      </c>
      <c r="B18" s="123" t="s">
        <v>106</v>
      </c>
      <c r="C18" s="120" t="s">
        <v>19</v>
      </c>
      <c r="D18" s="147">
        <v>10</v>
      </c>
      <c r="E18" s="166">
        <v>4</v>
      </c>
      <c r="F18" s="207">
        <v>9</v>
      </c>
      <c r="G18" s="208">
        <v>3.5</v>
      </c>
      <c r="H18" s="278">
        <v>1</v>
      </c>
      <c r="I18" s="158">
        <v>2.5</v>
      </c>
      <c r="J18" s="213"/>
      <c r="K18" s="216"/>
      <c r="L18" s="157"/>
      <c r="M18" s="282"/>
      <c r="N18" s="29">
        <f t="shared" si="0"/>
        <v>20</v>
      </c>
      <c r="O18" s="30">
        <f t="shared" si="1"/>
        <v>10</v>
      </c>
      <c r="P18" s="112">
        <f t="shared" si="2"/>
        <v>20</v>
      </c>
      <c r="Q18" s="113">
        <f t="shared" si="3"/>
        <v>10</v>
      </c>
      <c r="R18" s="17">
        <f t="shared" si="4"/>
        <v>0</v>
      </c>
      <c r="S18" s="17">
        <f t="shared" si="5"/>
        <v>0</v>
      </c>
      <c r="T18" s="14"/>
      <c r="U18" s="15"/>
    </row>
    <row r="19" spans="1:21" s="12" customFormat="1" ht="15">
      <c r="A19" s="33">
        <v>16</v>
      </c>
      <c r="B19" s="123" t="s">
        <v>123</v>
      </c>
      <c r="C19" s="123" t="s">
        <v>10</v>
      </c>
      <c r="D19" s="267"/>
      <c r="E19" s="220"/>
      <c r="F19" s="207">
        <v>5</v>
      </c>
      <c r="G19" s="206">
        <v>2.5</v>
      </c>
      <c r="H19" s="139">
        <v>5</v>
      </c>
      <c r="I19" s="148">
        <v>3.5</v>
      </c>
      <c r="J19" s="139">
        <v>9</v>
      </c>
      <c r="K19" s="148">
        <v>2</v>
      </c>
      <c r="L19" s="139"/>
      <c r="M19" s="155"/>
      <c r="N19" s="29">
        <f t="shared" si="0"/>
        <v>19</v>
      </c>
      <c r="O19" s="30">
        <f t="shared" si="1"/>
        <v>8</v>
      </c>
      <c r="P19" s="112">
        <f t="shared" si="2"/>
        <v>19</v>
      </c>
      <c r="Q19" s="113">
        <f t="shared" si="3"/>
        <v>8</v>
      </c>
      <c r="R19" s="17">
        <f t="shared" si="4"/>
        <v>0</v>
      </c>
      <c r="S19" s="17">
        <f t="shared" si="5"/>
        <v>0</v>
      </c>
      <c r="T19" s="14"/>
      <c r="U19" s="15"/>
    </row>
    <row r="20" spans="1:21" s="12" customFormat="1" ht="15">
      <c r="A20" s="33">
        <v>17</v>
      </c>
      <c r="B20" s="123" t="s">
        <v>122</v>
      </c>
      <c r="C20" s="123" t="s">
        <v>9</v>
      </c>
      <c r="D20" s="267"/>
      <c r="E20" s="220"/>
      <c r="F20" s="205">
        <v>6</v>
      </c>
      <c r="G20" s="206">
        <v>3</v>
      </c>
      <c r="H20" s="211"/>
      <c r="I20" s="215"/>
      <c r="J20" s="139">
        <v>11</v>
      </c>
      <c r="K20" s="148">
        <v>3</v>
      </c>
      <c r="L20" s="157"/>
      <c r="M20" s="158"/>
      <c r="N20" s="29">
        <f t="shared" si="0"/>
        <v>17</v>
      </c>
      <c r="O20" s="30">
        <f t="shared" si="1"/>
        <v>6</v>
      </c>
      <c r="P20" s="112">
        <f t="shared" si="2"/>
        <v>17</v>
      </c>
      <c r="Q20" s="113">
        <f t="shared" si="3"/>
        <v>6</v>
      </c>
      <c r="R20" s="17">
        <f t="shared" si="4"/>
        <v>0</v>
      </c>
      <c r="S20" s="17">
        <f t="shared" si="5"/>
        <v>0</v>
      </c>
      <c r="T20" s="14"/>
      <c r="U20" s="15"/>
    </row>
    <row r="21" spans="1:21" s="12" customFormat="1" ht="15">
      <c r="A21" s="33">
        <v>18</v>
      </c>
      <c r="B21" s="123" t="s">
        <v>209</v>
      </c>
      <c r="C21" s="123" t="s">
        <v>9</v>
      </c>
      <c r="D21" s="217"/>
      <c r="E21" s="218"/>
      <c r="F21" s="211"/>
      <c r="G21" s="215"/>
      <c r="H21" s="207">
        <v>13</v>
      </c>
      <c r="I21" s="206">
        <v>4.5</v>
      </c>
      <c r="J21" s="213"/>
      <c r="K21" s="216"/>
      <c r="L21" s="157"/>
      <c r="M21" s="158"/>
      <c r="N21" s="29">
        <f t="shared" si="0"/>
        <v>13</v>
      </c>
      <c r="O21" s="30">
        <f t="shared" si="1"/>
        <v>4.5</v>
      </c>
      <c r="P21" s="112">
        <f t="shared" si="2"/>
        <v>13</v>
      </c>
      <c r="Q21" s="113">
        <f t="shared" si="3"/>
        <v>4.5</v>
      </c>
      <c r="R21" s="17">
        <f t="shared" si="4"/>
        <v>0</v>
      </c>
      <c r="S21" s="17">
        <f t="shared" si="5"/>
        <v>0</v>
      </c>
      <c r="T21" s="14"/>
      <c r="U21" s="15"/>
    </row>
    <row r="22" spans="1:21" s="12" customFormat="1" ht="15">
      <c r="A22" s="33">
        <v>19</v>
      </c>
      <c r="B22" s="123" t="s">
        <v>256</v>
      </c>
      <c r="C22" s="123" t="s">
        <v>10</v>
      </c>
      <c r="D22" s="211"/>
      <c r="E22" s="215"/>
      <c r="F22" s="211"/>
      <c r="G22" s="215"/>
      <c r="H22" s="211"/>
      <c r="I22" s="215"/>
      <c r="J22" s="209">
        <v>13</v>
      </c>
      <c r="K22" s="210">
        <v>4</v>
      </c>
      <c r="L22" s="157"/>
      <c r="M22" s="282"/>
      <c r="N22" s="29">
        <f t="shared" si="0"/>
        <v>13</v>
      </c>
      <c r="O22" s="30">
        <f t="shared" si="1"/>
        <v>4</v>
      </c>
      <c r="P22" s="112">
        <f t="shared" si="2"/>
        <v>13</v>
      </c>
      <c r="Q22" s="113">
        <f t="shared" si="3"/>
        <v>4</v>
      </c>
      <c r="R22" s="17">
        <f t="shared" si="4"/>
        <v>0</v>
      </c>
      <c r="S22" s="17">
        <f t="shared" si="5"/>
        <v>0</v>
      </c>
      <c r="T22" s="14"/>
      <c r="U22" s="15"/>
    </row>
    <row r="23" spans="1:21" s="12" customFormat="1" ht="15">
      <c r="A23" s="33">
        <v>20</v>
      </c>
      <c r="B23" s="123" t="s">
        <v>60</v>
      </c>
      <c r="C23" s="123" t="s">
        <v>19</v>
      </c>
      <c r="D23" s="152">
        <v>12</v>
      </c>
      <c r="E23" s="166">
        <v>4</v>
      </c>
      <c r="F23" s="211"/>
      <c r="G23" s="283"/>
      <c r="H23" s="211"/>
      <c r="I23" s="215"/>
      <c r="J23" s="213"/>
      <c r="K23" s="216"/>
      <c r="L23" s="162"/>
      <c r="M23" s="300"/>
      <c r="N23" s="29">
        <f t="shared" si="0"/>
        <v>12</v>
      </c>
      <c r="O23" s="30">
        <f t="shared" si="1"/>
        <v>4</v>
      </c>
      <c r="P23" s="112">
        <f t="shared" si="2"/>
        <v>12</v>
      </c>
      <c r="Q23" s="113">
        <f t="shared" si="3"/>
        <v>4</v>
      </c>
      <c r="R23" s="17">
        <f t="shared" si="4"/>
        <v>0</v>
      </c>
      <c r="S23" s="17">
        <f t="shared" si="5"/>
        <v>0</v>
      </c>
      <c r="T23" s="14"/>
      <c r="U23" s="15"/>
    </row>
    <row r="24" spans="1:21" s="15" customFormat="1" ht="15">
      <c r="A24" s="33">
        <v>21</v>
      </c>
      <c r="B24" s="123" t="s">
        <v>210</v>
      </c>
      <c r="C24" s="123" t="s">
        <v>118</v>
      </c>
      <c r="D24" s="217"/>
      <c r="E24" s="218"/>
      <c r="F24" s="217"/>
      <c r="G24" s="218"/>
      <c r="H24" s="207">
        <v>12</v>
      </c>
      <c r="I24" s="206">
        <v>4</v>
      </c>
      <c r="J24" s="213"/>
      <c r="K24" s="216"/>
      <c r="L24" s="162"/>
      <c r="M24" s="163"/>
      <c r="N24" s="29">
        <f t="shared" si="0"/>
        <v>12</v>
      </c>
      <c r="O24" s="30">
        <f t="shared" si="1"/>
        <v>4</v>
      </c>
      <c r="P24" s="112">
        <f t="shared" si="2"/>
        <v>12</v>
      </c>
      <c r="Q24" s="113">
        <f t="shared" si="3"/>
        <v>4</v>
      </c>
      <c r="R24" s="17">
        <f t="shared" si="4"/>
        <v>0</v>
      </c>
      <c r="S24" s="17">
        <f t="shared" si="5"/>
        <v>0</v>
      </c>
      <c r="T24" s="14"/>
      <c r="U24" s="16"/>
    </row>
    <row r="25" spans="1:21" s="16" customFormat="1" ht="15">
      <c r="A25" s="33">
        <v>22</v>
      </c>
      <c r="B25" s="123" t="s">
        <v>105</v>
      </c>
      <c r="C25" s="123" t="s">
        <v>10</v>
      </c>
      <c r="D25" s="147">
        <v>11</v>
      </c>
      <c r="E25" s="166">
        <v>4</v>
      </c>
      <c r="F25" s="211"/>
      <c r="G25" s="215"/>
      <c r="H25" s="211"/>
      <c r="I25" s="215"/>
      <c r="J25" s="213"/>
      <c r="K25" s="216"/>
      <c r="L25" s="157"/>
      <c r="M25" s="282"/>
      <c r="N25" s="29">
        <f t="shared" si="0"/>
        <v>11</v>
      </c>
      <c r="O25" s="30">
        <f t="shared" si="1"/>
        <v>4</v>
      </c>
      <c r="P25" s="112">
        <f t="shared" si="2"/>
        <v>11</v>
      </c>
      <c r="Q25" s="113">
        <f t="shared" si="3"/>
        <v>4</v>
      </c>
      <c r="R25" s="17">
        <f t="shared" si="4"/>
        <v>0</v>
      </c>
      <c r="S25" s="17">
        <f t="shared" si="5"/>
        <v>0</v>
      </c>
      <c r="T25" s="15"/>
      <c r="U25" s="15"/>
    </row>
    <row r="26" spans="1:21" s="16" customFormat="1" ht="15">
      <c r="A26" s="33">
        <v>23</v>
      </c>
      <c r="B26" s="123" t="s">
        <v>211</v>
      </c>
      <c r="C26" s="123" t="s">
        <v>118</v>
      </c>
      <c r="D26" s="211"/>
      <c r="E26" s="215"/>
      <c r="F26" s="211"/>
      <c r="G26" s="215"/>
      <c r="H26" s="207">
        <v>8</v>
      </c>
      <c r="I26" s="206">
        <v>3.5</v>
      </c>
      <c r="J26" s="213"/>
      <c r="K26" s="216"/>
      <c r="L26" s="139"/>
      <c r="M26" s="154"/>
      <c r="N26" s="29">
        <f t="shared" si="0"/>
        <v>8</v>
      </c>
      <c r="O26" s="30">
        <f t="shared" si="1"/>
        <v>3.5</v>
      </c>
      <c r="P26" s="112">
        <f t="shared" si="2"/>
        <v>8</v>
      </c>
      <c r="Q26" s="113">
        <f t="shared" si="3"/>
        <v>3.5</v>
      </c>
      <c r="R26" s="17">
        <f t="shared" si="4"/>
        <v>0</v>
      </c>
      <c r="S26" s="17">
        <f t="shared" si="5"/>
        <v>0</v>
      </c>
      <c r="T26" s="15"/>
      <c r="U26" s="15"/>
    </row>
    <row r="27" spans="1:21" s="16" customFormat="1" ht="15">
      <c r="A27" s="33">
        <v>24</v>
      </c>
      <c r="B27" s="123" t="s">
        <v>108</v>
      </c>
      <c r="C27" s="123" t="s">
        <v>21</v>
      </c>
      <c r="D27" s="139">
        <v>8</v>
      </c>
      <c r="E27" s="148">
        <v>3.5</v>
      </c>
      <c r="F27" s="211"/>
      <c r="G27" s="215"/>
      <c r="H27" s="211"/>
      <c r="I27" s="215"/>
      <c r="J27" s="213"/>
      <c r="K27" s="216"/>
      <c r="L27" s="162"/>
      <c r="M27" s="163"/>
      <c r="N27" s="29">
        <f t="shared" si="0"/>
        <v>8</v>
      </c>
      <c r="O27" s="30">
        <f t="shared" si="1"/>
        <v>3.5</v>
      </c>
      <c r="P27" s="112">
        <f t="shared" si="2"/>
        <v>8</v>
      </c>
      <c r="Q27" s="113">
        <f t="shared" si="3"/>
        <v>3.5</v>
      </c>
      <c r="R27" s="17">
        <f t="shared" si="4"/>
        <v>0</v>
      </c>
      <c r="S27" s="17">
        <f t="shared" si="5"/>
        <v>0</v>
      </c>
      <c r="T27" s="15"/>
      <c r="U27" s="15"/>
    </row>
    <row r="28" spans="1:21" s="16" customFormat="1" ht="15">
      <c r="A28" s="33">
        <v>25</v>
      </c>
      <c r="B28" s="123" t="s">
        <v>257</v>
      </c>
      <c r="C28" s="123"/>
      <c r="D28" s="211"/>
      <c r="E28" s="215"/>
      <c r="F28" s="211"/>
      <c r="G28" s="215"/>
      <c r="H28" s="211"/>
      <c r="I28" s="297"/>
      <c r="J28" s="209">
        <v>8</v>
      </c>
      <c r="K28" s="210">
        <v>0</v>
      </c>
      <c r="L28" s="157"/>
      <c r="M28" s="282"/>
      <c r="N28" s="29">
        <f t="shared" si="0"/>
        <v>8</v>
      </c>
      <c r="O28" s="30">
        <f t="shared" si="1"/>
        <v>0</v>
      </c>
      <c r="P28" s="112">
        <f t="shared" si="2"/>
        <v>8</v>
      </c>
      <c r="Q28" s="113">
        <f t="shared" si="3"/>
        <v>0</v>
      </c>
      <c r="R28" s="17">
        <f t="shared" si="4"/>
        <v>0</v>
      </c>
      <c r="S28" s="17">
        <f t="shared" si="5"/>
        <v>0</v>
      </c>
      <c r="T28" s="15"/>
      <c r="U28" s="15"/>
    </row>
    <row r="29" spans="1:21" s="16" customFormat="1" ht="15">
      <c r="A29" s="33">
        <v>26</v>
      </c>
      <c r="B29" s="123" t="s">
        <v>112</v>
      </c>
      <c r="C29" s="123" t="s">
        <v>19</v>
      </c>
      <c r="D29" s="168">
        <v>4</v>
      </c>
      <c r="E29" s="142">
        <v>3</v>
      </c>
      <c r="F29" s="211"/>
      <c r="G29" s="215"/>
      <c r="H29" s="139">
        <v>3</v>
      </c>
      <c r="I29" s="148">
        <v>3.5</v>
      </c>
      <c r="J29" s="213"/>
      <c r="K29" s="216"/>
      <c r="L29" s="168"/>
      <c r="M29" s="286"/>
      <c r="N29" s="29">
        <f t="shared" si="0"/>
        <v>7</v>
      </c>
      <c r="O29" s="30">
        <f t="shared" si="1"/>
        <v>6.5</v>
      </c>
      <c r="P29" s="112">
        <f t="shared" si="2"/>
        <v>7</v>
      </c>
      <c r="Q29" s="113">
        <f t="shared" si="3"/>
        <v>6.5</v>
      </c>
      <c r="R29" s="17">
        <f t="shared" si="4"/>
        <v>0</v>
      </c>
      <c r="S29" s="17">
        <f t="shared" si="5"/>
        <v>0</v>
      </c>
      <c r="T29" s="15"/>
      <c r="U29" s="15"/>
    </row>
    <row r="30" spans="1:21" s="16" customFormat="1" ht="15">
      <c r="A30" s="33">
        <v>27</v>
      </c>
      <c r="B30" s="123" t="s">
        <v>212</v>
      </c>
      <c r="C30" s="123" t="s">
        <v>17</v>
      </c>
      <c r="D30" s="217"/>
      <c r="E30" s="218"/>
      <c r="F30" s="211"/>
      <c r="G30" s="215"/>
      <c r="H30" s="207">
        <v>6</v>
      </c>
      <c r="I30" s="206">
        <v>3.5</v>
      </c>
      <c r="J30" s="213"/>
      <c r="K30" s="216"/>
      <c r="L30" s="159"/>
      <c r="M30" s="284"/>
      <c r="N30" s="29">
        <f t="shared" si="0"/>
        <v>6</v>
      </c>
      <c r="O30" s="30">
        <f t="shared" si="1"/>
        <v>3.5</v>
      </c>
      <c r="P30" s="112">
        <f t="shared" si="2"/>
        <v>6</v>
      </c>
      <c r="Q30" s="113">
        <f t="shared" si="3"/>
        <v>3.5</v>
      </c>
      <c r="R30" s="17">
        <f>IF(COUNT(M30,K30,I31,G30,E30)=5,MIN(M30,K30,I31,G30,E30),0)</f>
        <v>0</v>
      </c>
      <c r="S30" s="17">
        <f>IF(COUNT(D30,F30,H31,J30,L30)=5,MIN(D30,F30,H31,J30,L30),0)</f>
        <v>0</v>
      </c>
      <c r="T30" s="15"/>
      <c r="U30" s="15"/>
    </row>
    <row r="31" spans="1:21" s="16" customFormat="1" ht="15">
      <c r="A31" s="33">
        <v>28</v>
      </c>
      <c r="B31" s="123" t="s">
        <v>124</v>
      </c>
      <c r="C31" s="123" t="s">
        <v>9</v>
      </c>
      <c r="D31" s="281"/>
      <c r="E31" s="216"/>
      <c r="F31" s="207">
        <v>4</v>
      </c>
      <c r="G31" s="206">
        <v>1</v>
      </c>
      <c r="H31" s="139">
        <v>1</v>
      </c>
      <c r="I31" s="148">
        <v>3</v>
      </c>
      <c r="J31" s="213"/>
      <c r="K31" s="216"/>
      <c r="L31" s="156"/>
      <c r="M31" s="285"/>
      <c r="N31" s="29">
        <f t="shared" si="0"/>
        <v>5</v>
      </c>
      <c r="O31" s="30">
        <f t="shared" si="1"/>
        <v>4</v>
      </c>
      <c r="P31" s="112">
        <f t="shared" si="2"/>
        <v>5</v>
      </c>
      <c r="Q31" s="113">
        <f t="shared" si="3"/>
        <v>4</v>
      </c>
      <c r="R31" s="17">
        <v>0</v>
      </c>
      <c r="S31" s="17">
        <v>0</v>
      </c>
      <c r="T31" s="15"/>
      <c r="U31" s="15"/>
    </row>
    <row r="32" spans="1:21" s="16" customFormat="1" ht="15">
      <c r="A32" s="33">
        <v>29</v>
      </c>
      <c r="B32" s="123" t="s">
        <v>110</v>
      </c>
      <c r="C32" s="123" t="s">
        <v>111</v>
      </c>
      <c r="D32" s="168">
        <v>5</v>
      </c>
      <c r="E32" s="142">
        <v>3</v>
      </c>
      <c r="F32" s="213"/>
      <c r="G32" s="216"/>
      <c r="H32" s="211"/>
      <c r="I32" s="215"/>
      <c r="J32" s="213"/>
      <c r="K32" s="216"/>
      <c r="L32" s="159"/>
      <c r="M32" s="284"/>
      <c r="N32" s="29">
        <f t="shared" si="0"/>
        <v>5</v>
      </c>
      <c r="O32" s="30">
        <f t="shared" si="1"/>
        <v>3</v>
      </c>
      <c r="P32" s="112">
        <f t="shared" si="2"/>
        <v>5</v>
      </c>
      <c r="Q32" s="113">
        <f t="shared" si="3"/>
        <v>3</v>
      </c>
      <c r="R32" s="17">
        <v>0</v>
      </c>
      <c r="S32" s="17">
        <v>0</v>
      </c>
      <c r="T32" s="15"/>
      <c r="U32" s="15"/>
    </row>
    <row r="33" spans="1:21" s="16" customFormat="1" ht="15">
      <c r="A33" s="33">
        <v>30</v>
      </c>
      <c r="B33" s="123" t="s">
        <v>213</v>
      </c>
      <c r="C33" s="123" t="s">
        <v>9</v>
      </c>
      <c r="D33" s="211"/>
      <c r="E33" s="215"/>
      <c r="F33" s="211"/>
      <c r="G33" s="215"/>
      <c r="H33" s="207">
        <v>4</v>
      </c>
      <c r="I33" s="206">
        <v>3.5</v>
      </c>
      <c r="J33" s="213"/>
      <c r="K33" s="216"/>
      <c r="L33" s="159"/>
      <c r="M33" s="284"/>
      <c r="N33" s="29">
        <f t="shared" si="0"/>
        <v>4</v>
      </c>
      <c r="O33" s="30">
        <f t="shared" si="1"/>
        <v>3.5</v>
      </c>
      <c r="P33" s="112">
        <f t="shared" si="2"/>
        <v>4</v>
      </c>
      <c r="Q33" s="113">
        <f t="shared" si="3"/>
        <v>3.5</v>
      </c>
      <c r="R33" s="17">
        <v>0</v>
      </c>
      <c r="S33" s="17">
        <v>0</v>
      </c>
      <c r="T33" s="15"/>
      <c r="U33" s="15"/>
    </row>
    <row r="34" spans="1:21" s="16" customFormat="1" ht="15">
      <c r="A34" s="33">
        <v>31</v>
      </c>
      <c r="B34" s="123" t="s">
        <v>70</v>
      </c>
      <c r="C34" s="123" t="s">
        <v>118</v>
      </c>
      <c r="D34" s="139">
        <v>1</v>
      </c>
      <c r="E34" s="148">
        <v>1.5</v>
      </c>
      <c r="F34" s="205">
        <v>3</v>
      </c>
      <c r="G34" s="206">
        <v>0.5</v>
      </c>
      <c r="H34" s="211"/>
      <c r="I34" s="215"/>
      <c r="J34" s="213"/>
      <c r="K34" s="216"/>
      <c r="L34" s="159"/>
      <c r="M34" s="279"/>
      <c r="N34" s="29">
        <f t="shared" si="0"/>
        <v>4</v>
      </c>
      <c r="O34" s="30">
        <f t="shared" si="1"/>
        <v>2</v>
      </c>
      <c r="P34" s="112">
        <f t="shared" si="2"/>
        <v>4</v>
      </c>
      <c r="Q34" s="113">
        <f t="shared" si="3"/>
        <v>2</v>
      </c>
      <c r="R34" s="17">
        <v>0</v>
      </c>
      <c r="S34" s="17">
        <v>0</v>
      </c>
      <c r="T34" s="15"/>
      <c r="U34" s="15"/>
    </row>
    <row r="35" spans="1:21" s="16" customFormat="1" ht="15">
      <c r="A35" s="33">
        <v>32</v>
      </c>
      <c r="B35" s="123" t="s">
        <v>113</v>
      </c>
      <c r="C35" s="123" t="s">
        <v>11</v>
      </c>
      <c r="D35" s="140">
        <v>3</v>
      </c>
      <c r="E35" s="142">
        <v>3</v>
      </c>
      <c r="F35" s="213"/>
      <c r="G35" s="216"/>
      <c r="H35" s="211"/>
      <c r="I35" s="215"/>
      <c r="J35" s="213"/>
      <c r="K35" s="216"/>
      <c r="L35" s="159"/>
      <c r="M35" s="279"/>
      <c r="N35" s="29">
        <f t="shared" si="0"/>
        <v>3</v>
      </c>
      <c r="O35" s="30">
        <f t="shared" si="1"/>
        <v>3</v>
      </c>
      <c r="P35" s="112">
        <f t="shared" si="2"/>
        <v>3</v>
      </c>
      <c r="Q35" s="113">
        <f t="shared" si="3"/>
        <v>3</v>
      </c>
      <c r="R35" s="17">
        <v>0</v>
      </c>
      <c r="S35" s="17">
        <v>0</v>
      </c>
      <c r="T35" s="15"/>
      <c r="U35" s="15"/>
    </row>
    <row r="36" spans="1:21" s="16" customFormat="1" ht="15">
      <c r="A36" s="33">
        <v>33</v>
      </c>
      <c r="B36" s="123" t="s">
        <v>114</v>
      </c>
      <c r="C36" s="123" t="s">
        <v>115</v>
      </c>
      <c r="D36" s="139">
        <v>2</v>
      </c>
      <c r="E36" s="148">
        <v>2</v>
      </c>
      <c r="F36" s="211"/>
      <c r="G36" s="215"/>
      <c r="H36" s="211"/>
      <c r="I36" s="215"/>
      <c r="J36" s="213"/>
      <c r="K36" s="216"/>
      <c r="L36" s="159"/>
      <c r="M36" s="279"/>
      <c r="N36" s="29">
        <f t="shared" si="0"/>
        <v>2</v>
      </c>
      <c r="O36" s="30">
        <f t="shared" si="1"/>
        <v>2</v>
      </c>
      <c r="P36" s="112">
        <f t="shared" si="2"/>
        <v>2</v>
      </c>
      <c r="Q36" s="113">
        <f t="shared" si="3"/>
        <v>2</v>
      </c>
      <c r="R36" s="17">
        <v>0</v>
      </c>
      <c r="S36" s="17">
        <v>0</v>
      </c>
      <c r="T36" s="15"/>
      <c r="U36" s="15"/>
    </row>
    <row r="37" spans="1:21" s="16" customFormat="1" ht="15">
      <c r="A37" s="33">
        <v>34</v>
      </c>
      <c r="B37" s="123" t="s">
        <v>214</v>
      </c>
      <c r="C37" s="123" t="s">
        <v>17</v>
      </c>
      <c r="D37" s="211"/>
      <c r="E37" s="215"/>
      <c r="F37" s="211"/>
      <c r="G37" s="215"/>
      <c r="H37" s="207">
        <v>1</v>
      </c>
      <c r="I37" s="206">
        <v>3</v>
      </c>
      <c r="J37" s="213"/>
      <c r="K37" s="216"/>
      <c r="L37" s="159"/>
      <c r="M37" s="279"/>
      <c r="N37" s="29">
        <f t="shared" si="0"/>
        <v>1</v>
      </c>
      <c r="O37" s="30">
        <f t="shared" si="1"/>
        <v>3</v>
      </c>
      <c r="P37" s="112">
        <f t="shared" si="2"/>
        <v>1</v>
      </c>
      <c r="Q37" s="113">
        <f t="shared" si="3"/>
        <v>3</v>
      </c>
      <c r="R37" s="17">
        <v>0</v>
      </c>
      <c r="S37" s="17">
        <v>0</v>
      </c>
      <c r="T37" s="15"/>
      <c r="U37" s="15"/>
    </row>
    <row r="38" spans="1:21" s="16" customFormat="1" ht="15">
      <c r="A38" s="33">
        <v>35</v>
      </c>
      <c r="B38" s="123" t="s">
        <v>116</v>
      </c>
      <c r="C38" s="123" t="s">
        <v>56</v>
      </c>
      <c r="D38" s="168">
        <v>1</v>
      </c>
      <c r="E38" s="142">
        <v>2</v>
      </c>
      <c r="F38" s="214"/>
      <c r="G38" s="215"/>
      <c r="H38" s="211"/>
      <c r="I38" s="215"/>
      <c r="J38" s="213"/>
      <c r="K38" s="216"/>
      <c r="L38" s="159"/>
      <c r="M38" s="279"/>
      <c r="N38" s="29">
        <f t="shared" si="0"/>
        <v>1</v>
      </c>
      <c r="O38" s="30">
        <f t="shared" si="1"/>
        <v>2</v>
      </c>
      <c r="P38" s="112">
        <f t="shared" si="2"/>
        <v>1</v>
      </c>
      <c r="Q38" s="113">
        <f t="shared" si="3"/>
        <v>2</v>
      </c>
      <c r="R38" s="17">
        <v>0</v>
      </c>
      <c r="S38" s="17">
        <v>0</v>
      </c>
      <c r="T38" s="15"/>
      <c r="U38" s="15"/>
    </row>
    <row r="39" spans="1:21" s="16" customFormat="1" ht="15">
      <c r="A39" s="33">
        <v>36</v>
      </c>
      <c r="B39" s="123" t="s">
        <v>215</v>
      </c>
      <c r="C39" s="123"/>
      <c r="D39" s="211"/>
      <c r="E39" s="215"/>
      <c r="F39" s="211"/>
      <c r="G39" s="215"/>
      <c r="H39" s="207">
        <v>1</v>
      </c>
      <c r="I39" s="206">
        <v>2</v>
      </c>
      <c r="J39" s="213"/>
      <c r="K39" s="216"/>
      <c r="L39" s="159"/>
      <c r="M39" s="279"/>
      <c r="N39" s="29">
        <f t="shared" si="0"/>
        <v>1</v>
      </c>
      <c r="O39" s="30">
        <f t="shared" si="1"/>
        <v>2</v>
      </c>
      <c r="P39" s="112">
        <f t="shared" si="2"/>
        <v>1</v>
      </c>
      <c r="Q39" s="113">
        <f t="shared" si="3"/>
        <v>2</v>
      </c>
      <c r="R39" s="17">
        <v>0</v>
      </c>
      <c r="S39" s="17">
        <v>0</v>
      </c>
      <c r="T39" s="15"/>
      <c r="U39" s="15"/>
    </row>
    <row r="40" spans="1:21" s="16" customFormat="1" ht="15">
      <c r="A40" s="33">
        <v>37</v>
      </c>
      <c r="B40" s="123" t="s">
        <v>68</v>
      </c>
      <c r="C40" s="123" t="s">
        <v>117</v>
      </c>
      <c r="D40" s="140">
        <v>1</v>
      </c>
      <c r="E40" s="142">
        <v>1.5</v>
      </c>
      <c r="F40" s="213"/>
      <c r="G40" s="216"/>
      <c r="H40" s="211"/>
      <c r="I40" s="215"/>
      <c r="J40" s="213"/>
      <c r="K40" s="216"/>
      <c r="L40" s="159"/>
      <c r="M40" s="284"/>
      <c r="N40" s="29">
        <f t="shared" si="0"/>
        <v>1</v>
      </c>
      <c r="O40" s="30">
        <f t="shared" si="1"/>
        <v>1.5</v>
      </c>
      <c r="P40" s="112">
        <f t="shared" si="2"/>
        <v>1</v>
      </c>
      <c r="Q40" s="113">
        <f t="shared" si="3"/>
        <v>1.5</v>
      </c>
      <c r="R40" s="17">
        <v>0</v>
      </c>
      <c r="S40" s="17">
        <v>0</v>
      </c>
      <c r="T40" s="15"/>
      <c r="U40" s="15"/>
    </row>
    <row r="41" spans="1:21" s="16" customFormat="1" ht="15">
      <c r="A41" s="33">
        <v>38</v>
      </c>
      <c r="B41" s="123" t="s">
        <v>216</v>
      </c>
      <c r="C41" s="123" t="s">
        <v>217</v>
      </c>
      <c r="D41" s="211"/>
      <c r="E41" s="215"/>
      <c r="F41" s="211"/>
      <c r="G41" s="215"/>
      <c r="H41" s="207">
        <v>1</v>
      </c>
      <c r="I41" s="206">
        <v>1</v>
      </c>
      <c r="J41" s="213"/>
      <c r="K41" s="216"/>
      <c r="L41" s="159"/>
      <c r="M41" s="284"/>
      <c r="N41" s="29">
        <f t="shared" si="0"/>
        <v>1</v>
      </c>
      <c r="O41" s="30">
        <f t="shared" si="1"/>
        <v>1</v>
      </c>
      <c r="P41" s="112">
        <f t="shared" si="2"/>
        <v>1</v>
      </c>
      <c r="Q41" s="113">
        <f t="shared" si="3"/>
        <v>1</v>
      </c>
      <c r="R41" s="17">
        <v>0</v>
      </c>
      <c r="S41" s="17">
        <v>0</v>
      </c>
      <c r="T41" s="15"/>
      <c r="U41" s="15"/>
    </row>
    <row r="42" spans="1:21" s="16" customFormat="1" ht="15.75" thickBot="1">
      <c r="A42" s="33">
        <v>39</v>
      </c>
      <c r="B42" s="123" t="s">
        <v>218</v>
      </c>
      <c r="C42" s="123"/>
      <c r="D42" s="211"/>
      <c r="E42" s="215"/>
      <c r="F42" s="211"/>
      <c r="G42" s="215"/>
      <c r="H42" s="207">
        <v>1</v>
      </c>
      <c r="I42" s="298">
        <v>0</v>
      </c>
      <c r="J42" s="213"/>
      <c r="K42" s="216"/>
      <c r="L42" s="159"/>
      <c r="M42" s="279"/>
      <c r="N42" s="29">
        <f t="shared" si="0"/>
        <v>1</v>
      </c>
      <c r="O42" s="30">
        <f t="shared" si="1"/>
        <v>0</v>
      </c>
      <c r="P42" s="112">
        <f t="shared" si="2"/>
        <v>1</v>
      </c>
      <c r="Q42" s="113">
        <f t="shared" si="3"/>
        <v>0</v>
      </c>
      <c r="R42" s="17">
        <v>0</v>
      </c>
      <c r="S42" s="17">
        <v>0</v>
      </c>
      <c r="T42" s="15"/>
      <c r="U42" s="15"/>
    </row>
    <row r="43" spans="1:17" s="17" customFormat="1" ht="15.75" thickBot="1">
      <c r="A43" s="44" t="s">
        <v>12</v>
      </c>
      <c r="B43" s="45"/>
      <c r="C43" s="46"/>
      <c r="D43" s="47"/>
      <c r="E43" s="48"/>
      <c r="F43" s="47"/>
      <c r="G43" s="48"/>
      <c r="H43" s="47"/>
      <c r="I43" s="48"/>
      <c r="J43" s="47"/>
      <c r="K43" s="48"/>
      <c r="L43" s="47"/>
      <c r="M43" s="49"/>
      <c r="N43" s="50" t="s">
        <v>8</v>
      </c>
      <c r="O43" s="51" t="s">
        <v>6</v>
      </c>
      <c r="P43" s="52" t="s">
        <v>8</v>
      </c>
      <c r="Q43" s="51" t="s">
        <v>6</v>
      </c>
    </row>
    <row r="44" spans="1:21" s="12" customFormat="1" ht="15">
      <c r="A44" s="33">
        <v>1</v>
      </c>
      <c r="B44" s="123" t="s">
        <v>104</v>
      </c>
      <c r="C44" s="123" t="s">
        <v>30</v>
      </c>
      <c r="D44" s="147">
        <v>20</v>
      </c>
      <c r="E44" s="166">
        <v>4</v>
      </c>
      <c r="F44" s="139">
        <v>20</v>
      </c>
      <c r="G44" s="148">
        <v>3</v>
      </c>
      <c r="H44" s="146">
        <v>18</v>
      </c>
      <c r="I44" s="150">
        <v>3</v>
      </c>
      <c r="J44" s="139">
        <v>20</v>
      </c>
      <c r="K44" s="154">
        <v>3</v>
      </c>
      <c r="L44" s="146"/>
      <c r="M44" s="150"/>
      <c r="N44" s="29">
        <f aca="true" t="shared" si="6" ref="N44:O46">SUM(D44+F44+H44+J44+L44)</f>
        <v>78</v>
      </c>
      <c r="O44" s="30">
        <f t="shared" si="6"/>
        <v>13</v>
      </c>
      <c r="P44" s="112">
        <f>SUM(D44,F44,H44,J44,L44)-S44</f>
        <v>78</v>
      </c>
      <c r="Q44" s="113">
        <f>SUM(E44,G44,I44,K44,M44)-R44</f>
        <v>13</v>
      </c>
      <c r="R44" s="17">
        <f>IF(COUNT(M44,K44,I44,G44,E44)=5,MIN(M44,K44,I44,G44,E44),0)</f>
        <v>0</v>
      </c>
      <c r="S44" s="17">
        <f>IF(COUNT(D44,F44,H44,J44,L44)=5,MIN(D44,F44,H44,J44,L44),0)</f>
        <v>0</v>
      </c>
      <c r="T44" s="14"/>
      <c r="U44" s="15"/>
    </row>
    <row r="45" spans="1:21" s="12" customFormat="1" ht="15">
      <c r="A45" s="33">
        <v>2</v>
      </c>
      <c r="B45" s="123" t="s">
        <v>71</v>
      </c>
      <c r="C45" s="123" t="s">
        <v>30</v>
      </c>
      <c r="D45" s="147">
        <v>18</v>
      </c>
      <c r="E45" s="166">
        <v>3.5</v>
      </c>
      <c r="F45" s="211"/>
      <c r="G45" s="212"/>
      <c r="H45" s="157">
        <v>17</v>
      </c>
      <c r="I45" s="158">
        <v>3</v>
      </c>
      <c r="J45" s="157">
        <v>18</v>
      </c>
      <c r="K45" s="158">
        <v>2.5</v>
      </c>
      <c r="L45" s="157"/>
      <c r="M45" s="158"/>
      <c r="N45" s="29">
        <f t="shared" si="6"/>
        <v>53</v>
      </c>
      <c r="O45" s="30">
        <f t="shared" si="6"/>
        <v>9</v>
      </c>
      <c r="P45" s="112">
        <f>SUM(D45,F45,H45,J45,L45)-S45</f>
        <v>53</v>
      </c>
      <c r="Q45" s="113">
        <f>SUM(E45,G45,I45,K45,M45)-R45</f>
        <v>9</v>
      </c>
      <c r="R45" s="17">
        <f>IF(COUNT(M45,K45,I45,G45,E45)=5,MIN(M45,K45,I45,G45,E45),0)</f>
        <v>0</v>
      </c>
      <c r="S45" s="17">
        <f>IF(COUNT(D45,F45,H45,J45,L45)=5,MIN(D45,F45,H45,J45,L45),0)</f>
        <v>0</v>
      </c>
      <c r="T45" s="14"/>
      <c r="U45" s="15"/>
    </row>
    <row r="46" spans="1:19" s="17" customFormat="1" ht="15">
      <c r="A46" s="33">
        <v>3</v>
      </c>
      <c r="B46" s="123" t="s">
        <v>220</v>
      </c>
      <c r="C46" s="123" t="s">
        <v>17</v>
      </c>
      <c r="D46" s="211"/>
      <c r="E46" s="212"/>
      <c r="F46" s="211"/>
      <c r="G46" s="212"/>
      <c r="H46" s="157">
        <v>20</v>
      </c>
      <c r="I46" s="158">
        <v>4</v>
      </c>
      <c r="J46" s="211"/>
      <c r="K46" s="211"/>
      <c r="L46" s="157"/>
      <c r="M46" s="158"/>
      <c r="N46" s="29">
        <f t="shared" si="6"/>
        <v>20</v>
      </c>
      <c r="O46" s="30">
        <f t="shared" si="6"/>
        <v>4</v>
      </c>
      <c r="P46" s="112">
        <f>SUM(D46,F46,H46,J46,L46)-S46</f>
        <v>20</v>
      </c>
      <c r="Q46" s="113">
        <f>SUM(E46,G46,I46,K46,M46)-R46</f>
        <v>4</v>
      </c>
      <c r="R46" s="17">
        <f>IF(COUNT(M46,K46,I46,G46,E46)=5,MIN(M46,K46,I46,G46,E46),0)</f>
        <v>0</v>
      </c>
      <c r="S46" s="17">
        <f>IF(COUNT(D46,F46,H46,J46,L46)=5,MIN(D46,F46,H46,J46,L46),0)</f>
        <v>0</v>
      </c>
    </row>
    <row r="47" spans="1:17" s="17" customFormat="1" ht="15">
      <c r="A47" s="18"/>
      <c r="D47" s="19"/>
      <c r="E47" s="20"/>
      <c r="F47" s="21"/>
      <c r="G47" s="20"/>
      <c r="H47" s="22"/>
      <c r="I47" s="20"/>
      <c r="J47" s="23"/>
      <c r="K47" s="20"/>
      <c r="L47" s="22"/>
      <c r="M47" s="20"/>
      <c r="N47" s="23"/>
      <c r="O47" s="23"/>
      <c r="P47" s="23"/>
      <c r="Q47" s="23"/>
    </row>
  </sheetData>
  <sheetProtection/>
  <mergeCells count="10">
    <mergeCell ref="L3:M3"/>
    <mergeCell ref="F3:G3"/>
    <mergeCell ref="L2:M2"/>
    <mergeCell ref="D3:E3"/>
    <mergeCell ref="D2:E2"/>
    <mergeCell ref="F2:G2"/>
    <mergeCell ref="H3:I3"/>
    <mergeCell ref="H2:I2"/>
    <mergeCell ref="J2:K2"/>
    <mergeCell ref="J3:K3"/>
  </mergeCells>
  <printOptions/>
  <pageMargins left="0.5905511811023623" right="0.4330708661417323" top="0.7874015748031497" bottom="0.5905511811023623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">
    <tabColor theme="0"/>
  </sheetPr>
  <dimension ref="A1:CI52"/>
  <sheetViews>
    <sheetView zoomScalePageLayoutView="0" workbookViewId="0" topLeftCell="A1">
      <pane ySplit="3" topLeftCell="A31" activePane="bottomLeft" state="frozen"/>
      <selection pane="topLeft" activeCell="A1" sqref="A1"/>
      <selection pane="bottomLeft" activeCell="N50" sqref="N50"/>
    </sheetView>
  </sheetViews>
  <sheetFormatPr defaultColWidth="8.796875" defaultRowHeight="15"/>
  <cols>
    <col min="1" max="1" width="3.69921875" style="106" customWidth="1"/>
    <col min="2" max="2" width="18.8984375" style="70" customWidth="1"/>
    <col min="3" max="3" width="25.796875" style="70" customWidth="1"/>
    <col min="4" max="4" width="6.796875" style="110" customWidth="1"/>
    <col min="5" max="5" width="4.19921875" style="107" customWidth="1"/>
    <col min="6" max="6" width="6.796875" style="111" customWidth="1"/>
    <col min="7" max="7" width="4.796875" style="107" customWidth="1"/>
    <col min="8" max="8" width="6.796875" style="108" customWidth="1"/>
    <col min="9" max="9" width="4.19921875" style="107" customWidth="1"/>
    <col min="10" max="10" width="6.796875" style="109" customWidth="1"/>
    <col min="11" max="11" width="4.19921875" style="107" customWidth="1"/>
    <col min="12" max="12" width="6.796875" style="108" customWidth="1"/>
    <col min="13" max="13" width="4.69921875" style="107" customWidth="1"/>
    <col min="14" max="14" width="6.796875" style="109" customWidth="1"/>
    <col min="15" max="15" width="6.69921875" style="109" customWidth="1"/>
    <col min="16" max="16" width="8.796875" style="109" customWidth="1"/>
    <col min="17" max="17" width="8.69921875" style="109" customWidth="1"/>
    <col min="18" max="19" width="7.796875" style="70" customWidth="1"/>
    <col min="20" max="16384" width="8.8984375" style="70" customWidth="1"/>
  </cols>
  <sheetData>
    <row r="1" spans="1:87" ht="25.5" customHeight="1" thickBot="1">
      <c r="A1" s="60" t="s">
        <v>201</v>
      </c>
      <c r="B1" s="61"/>
      <c r="C1" s="61"/>
      <c r="D1" s="62"/>
      <c r="E1" s="63"/>
      <c r="F1" s="64"/>
      <c r="G1" s="63"/>
      <c r="H1" s="62"/>
      <c r="I1" s="63"/>
      <c r="J1" s="61"/>
      <c r="K1" s="63"/>
      <c r="L1" s="65"/>
      <c r="M1" s="66"/>
      <c r="N1" s="67"/>
      <c r="O1" s="67"/>
      <c r="P1" s="68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</row>
    <row r="2" spans="1:57" s="79" customFormat="1" ht="15">
      <c r="A2" s="71"/>
      <c r="B2" s="72" t="s">
        <v>3</v>
      </c>
      <c r="C2" s="73"/>
      <c r="D2" s="346">
        <v>43022</v>
      </c>
      <c r="E2" s="347"/>
      <c r="F2" s="346">
        <v>43043</v>
      </c>
      <c r="G2" s="347"/>
      <c r="H2" s="346">
        <v>43113</v>
      </c>
      <c r="I2" s="347"/>
      <c r="J2" s="346">
        <v>43134</v>
      </c>
      <c r="K2" s="347"/>
      <c r="L2" s="346"/>
      <c r="M2" s="347"/>
      <c r="N2" s="74"/>
      <c r="O2" s="75"/>
      <c r="P2" s="76" t="s">
        <v>18</v>
      </c>
      <c r="Q2" s="77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</row>
    <row r="3" spans="1:57" s="79" customFormat="1" ht="63.75" thickBot="1">
      <c r="A3" s="80"/>
      <c r="B3" s="81" t="s">
        <v>0</v>
      </c>
      <c r="C3" s="82" t="s">
        <v>1</v>
      </c>
      <c r="D3" s="344" t="s">
        <v>22</v>
      </c>
      <c r="E3" s="345"/>
      <c r="F3" s="344" t="s">
        <v>203</v>
      </c>
      <c r="G3" s="345"/>
      <c r="H3" s="344" t="s">
        <v>219</v>
      </c>
      <c r="I3" s="345"/>
      <c r="J3" s="344" t="s">
        <v>258</v>
      </c>
      <c r="K3" s="345"/>
      <c r="L3" s="344"/>
      <c r="M3" s="345"/>
      <c r="N3" s="83" t="s">
        <v>2</v>
      </c>
      <c r="O3" s="84" t="s">
        <v>6</v>
      </c>
      <c r="P3" s="85" t="s">
        <v>13</v>
      </c>
      <c r="Q3" s="86" t="s">
        <v>14</v>
      </c>
      <c r="R3" s="31" t="s">
        <v>16</v>
      </c>
      <c r="S3" s="31" t="s">
        <v>15</v>
      </c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</row>
    <row r="4" spans="1:19" s="15" customFormat="1" ht="15">
      <c r="A4" s="320">
        <v>1</v>
      </c>
      <c r="B4" s="203" t="s">
        <v>125</v>
      </c>
      <c r="C4" s="182" t="s">
        <v>21</v>
      </c>
      <c r="D4" s="223">
        <v>18</v>
      </c>
      <c r="E4" s="231">
        <v>5.5</v>
      </c>
      <c r="F4" s="226">
        <v>20</v>
      </c>
      <c r="G4" s="228">
        <v>5.5</v>
      </c>
      <c r="H4" s="152">
        <v>18</v>
      </c>
      <c r="I4" s="166">
        <v>5.5</v>
      </c>
      <c r="J4" s="152">
        <v>20</v>
      </c>
      <c r="K4" s="174">
        <v>6</v>
      </c>
      <c r="L4" s="152"/>
      <c r="M4" s="173"/>
      <c r="N4" s="89">
        <f aca="true" t="shared" si="0" ref="N4:N40">SUM(D4+F4+H4+J4+L4)</f>
        <v>76</v>
      </c>
      <c r="O4" s="90">
        <f aca="true" t="shared" si="1" ref="O4:O40">SUM(E4+G4+I4+K4+M4)</f>
        <v>22.5</v>
      </c>
      <c r="P4" s="116">
        <f aca="true" t="shared" si="2" ref="P4:P40">SUM(D4,F4,H4,J4,L4)-S4</f>
        <v>76</v>
      </c>
      <c r="Q4" s="117">
        <f aca="true" t="shared" si="3" ref="Q4:Q40">SUM(E4,G4,I4,K4,M4)-R4</f>
        <v>22.5</v>
      </c>
      <c r="R4" s="95">
        <f aca="true" t="shared" si="4" ref="R4:R40">IF(COUNT(M4,K4,I4,G4,E4)=5,MIN(M4,K4,I4,G4,E4),0)</f>
        <v>0</v>
      </c>
      <c r="S4" s="95">
        <f aca="true" t="shared" si="5" ref="S4:S40">IF(COUNT(D4,F4,H4,J4,L4)=5,MIN(D4,F4,H4,J4,L4),0)</f>
        <v>0</v>
      </c>
    </row>
    <row r="5" spans="1:19" s="15" customFormat="1" ht="15">
      <c r="A5" s="320">
        <v>2</v>
      </c>
      <c r="B5" s="204" t="s">
        <v>61</v>
      </c>
      <c r="C5" s="167" t="s">
        <v>9</v>
      </c>
      <c r="D5" s="226">
        <v>20</v>
      </c>
      <c r="E5" s="233">
        <v>6</v>
      </c>
      <c r="F5" s="226">
        <v>18</v>
      </c>
      <c r="G5" s="228">
        <v>5.5</v>
      </c>
      <c r="H5" s="152">
        <v>14</v>
      </c>
      <c r="I5" s="174">
        <v>4.5</v>
      </c>
      <c r="J5" s="152">
        <v>17</v>
      </c>
      <c r="K5" s="174">
        <v>5.5</v>
      </c>
      <c r="L5" s="152"/>
      <c r="M5" s="173"/>
      <c r="N5" s="89">
        <f t="shared" si="0"/>
        <v>69</v>
      </c>
      <c r="O5" s="90">
        <f t="shared" si="1"/>
        <v>21.5</v>
      </c>
      <c r="P5" s="116">
        <f t="shared" si="2"/>
        <v>69</v>
      </c>
      <c r="Q5" s="117">
        <f t="shared" si="3"/>
        <v>21.5</v>
      </c>
      <c r="R5" s="95">
        <f t="shared" si="4"/>
        <v>0</v>
      </c>
      <c r="S5" s="95">
        <f t="shared" si="5"/>
        <v>0</v>
      </c>
    </row>
    <row r="6" spans="1:19" s="15" customFormat="1" ht="15">
      <c r="A6" s="320">
        <v>3</v>
      </c>
      <c r="B6" s="204" t="s">
        <v>63</v>
      </c>
      <c r="C6" s="167" t="s">
        <v>9</v>
      </c>
      <c r="D6" s="232">
        <v>10</v>
      </c>
      <c r="E6" s="233">
        <v>3.5</v>
      </c>
      <c r="F6" s="226">
        <v>11</v>
      </c>
      <c r="G6" s="228">
        <v>4</v>
      </c>
      <c r="H6" s="152">
        <v>15</v>
      </c>
      <c r="I6" s="141">
        <v>4.5</v>
      </c>
      <c r="J6" s="152">
        <v>18</v>
      </c>
      <c r="K6" s="174">
        <v>5.5</v>
      </c>
      <c r="L6" s="152"/>
      <c r="M6" s="173"/>
      <c r="N6" s="89">
        <f t="shared" si="0"/>
        <v>54</v>
      </c>
      <c r="O6" s="90">
        <f t="shared" si="1"/>
        <v>17.5</v>
      </c>
      <c r="P6" s="116">
        <f t="shared" si="2"/>
        <v>54</v>
      </c>
      <c r="Q6" s="117">
        <f t="shared" si="3"/>
        <v>17.5</v>
      </c>
      <c r="R6" s="95">
        <f t="shared" si="4"/>
        <v>0</v>
      </c>
      <c r="S6" s="95">
        <f t="shared" si="5"/>
        <v>0</v>
      </c>
    </row>
    <row r="7" spans="1:19" s="15" customFormat="1" ht="15">
      <c r="A7" s="92">
        <v>4</v>
      </c>
      <c r="B7" s="204" t="s">
        <v>66</v>
      </c>
      <c r="C7" s="167" t="s">
        <v>21</v>
      </c>
      <c r="D7" s="232">
        <v>17</v>
      </c>
      <c r="E7" s="233">
        <v>4.5</v>
      </c>
      <c r="F7" s="226">
        <v>14</v>
      </c>
      <c r="G7" s="228">
        <v>4.5</v>
      </c>
      <c r="H7" s="152">
        <v>9</v>
      </c>
      <c r="I7" s="173">
        <v>4</v>
      </c>
      <c r="J7" s="152">
        <v>11</v>
      </c>
      <c r="K7" s="174">
        <v>4</v>
      </c>
      <c r="L7" s="152"/>
      <c r="M7" s="173"/>
      <c r="N7" s="89">
        <f t="shared" si="0"/>
        <v>51</v>
      </c>
      <c r="O7" s="90">
        <f t="shared" si="1"/>
        <v>17</v>
      </c>
      <c r="P7" s="116">
        <f t="shared" si="2"/>
        <v>51</v>
      </c>
      <c r="Q7" s="117">
        <f t="shared" si="3"/>
        <v>17</v>
      </c>
      <c r="R7" s="95">
        <f t="shared" si="4"/>
        <v>0</v>
      </c>
      <c r="S7" s="95">
        <f t="shared" si="5"/>
        <v>0</v>
      </c>
    </row>
    <row r="8" spans="1:19" s="15" customFormat="1" ht="15">
      <c r="A8" s="92">
        <v>5</v>
      </c>
      <c r="B8" s="204" t="s">
        <v>59</v>
      </c>
      <c r="C8" s="167" t="s">
        <v>19</v>
      </c>
      <c r="D8" s="232">
        <v>16</v>
      </c>
      <c r="E8" s="233">
        <v>4.5</v>
      </c>
      <c r="F8" s="226">
        <v>17</v>
      </c>
      <c r="G8" s="228">
        <v>5.5</v>
      </c>
      <c r="H8" s="152">
        <v>3</v>
      </c>
      <c r="I8" s="174">
        <v>3</v>
      </c>
      <c r="J8" s="152">
        <v>14</v>
      </c>
      <c r="K8" s="174">
        <v>4</v>
      </c>
      <c r="L8" s="152"/>
      <c r="M8" s="173"/>
      <c r="N8" s="89">
        <f t="shared" si="0"/>
        <v>50</v>
      </c>
      <c r="O8" s="90">
        <f t="shared" si="1"/>
        <v>17</v>
      </c>
      <c r="P8" s="116">
        <f t="shared" si="2"/>
        <v>50</v>
      </c>
      <c r="Q8" s="117">
        <f t="shared" si="3"/>
        <v>17</v>
      </c>
      <c r="R8" s="95">
        <f t="shared" si="4"/>
        <v>0</v>
      </c>
      <c r="S8" s="95">
        <f t="shared" si="5"/>
        <v>0</v>
      </c>
    </row>
    <row r="9" spans="1:19" s="15" customFormat="1" ht="15">
      <c r="A9" s="92">
        <v>6</v>
      </c>
      <c r="B9" s="204" t="s">
        <v>100</v>
      </c>
      <c r="C9" s="167" t="s">
        <v>21</v>
      </c>
      <c r="D9" s="267"/>
      <c r="E9" s="220"/>
      <c r="F9" s="226">
        <v>16</v>
      </c>
      <c r="G9" s="228">
        <v>4.5</v>
      </c>
      <c r="H9" s="152">
        <v>17</v>
      </c>
      <c r="I9" s="174">
        <v>5</v>
      </c>
      <c r="J9" s="152">
        <v>16</v>
      </c>
      <c r="K9" s="174">
        <v>5</v>
      </c>
      <c r="L9" s="152"/>
      <c r="M9" s="173"/>
      <c r="N9" s="89">
        <f t="shared" si="0"/>
        <v>49</v>
      </c>
      <c r="O9" s="90">
        <f t="shared" si="1"/>
        <v>14.5</v>
      </c>
      <c r="P9" s="116">
        <f t="shared" si="2"/>
        <v>49</v>
      </c>
      <c r="Q9" s="117">
        <f t="shared" si="3"/>
        <v>14.5</v>
      </c>
      <c r="R9" s="95">
        <f t="shared" si="4"/>
        <v>0</v>
      </c>
      <c r="S9" s="95">
        <f t="shared" si="5"/>
        <v>0</v>
      </c>
    </row>
    <row r="10" spans="1:19" s="15" customFormat="1" ht="15">
      <c r="A10" s="92">
        <v>7</v>
      </c>
      <c r="B10" s="204" t="s">
        <v>67</v>
      </c>
      <c r="C10" s="167" t="s">
        <v>9</v>
      </c>
      <c r="D10" s="226">
        <v>13</v>
      </c>
      <c r="E10" s="233">
        <v>4</v>
      </c>
      <c r="F10" s="226">
        <v>8</v>
      </c>
      <c r="G10" s="228">
        <v>3.5</v>
      </c>
      <c r="H10" s="152">
        <v>20</v>
      </c>
      <c r="I10" s="174">
        <v>6</v>
      </c>
      <c r="J10" s="152">
        <v>4</v>
      </c>
      <c r="K10" s="174">
        <v>3</v>
      </c>
      <c r="L10" s="152"/>
      <c r="M10" s="177"/>
      <c r="N10" s="89">
        <f t="shared" si="0"/>
        <v>45</v>
      </c>
      <c r="O10" s="90">
        <f t="shared" si="1"/>
        <v>16.5</v>
      </c>
      <c r="P10" s="116">
        <f t="shared" si="2"/>
        <v>45</v>
      </c>
      <c r="Q10" s="117">
        <f t="shared" si="3"/>
        <v>16.5</v>
      </c>
      <c r="R10" s="95">
        <f t="shared" si="4"/>
        <v>0</v>
      </c>
      <c r="S10" s="95">
        <f t="shared" si="5"/>
        <v>0</v>
      </c>
    </row>
    <row r="11" spans="1:19" s="15" customFormat="1" ht="15">
      <c r="A11" s="92">
        <v>8</v>
      </c>
      <c r="B11" s="204" t="s">
        <v>133</v>
      </c>
      <c r="C11" s="167" t="s">
        <v>19</v>
      </c>
      <c r="D11" s="219"/>
      <c r="E11" s="220"/>
      <c r="F11" s="226">
        <v>15</v>
      </c>
      <c r="G11" s="228">
        <v>4.5</v>
      </c>
      <c r="H11" s="152">
        <v>16</v>
      </c>
      <c r="I11" s="166">
        <v>5</v>
      </c>
      <c r="J11" s="152">
        <v>12</v>
      </c>
      <c r="K11" s="173">
        <v>4</v>
      </c>
      <c r="L11" s="152"/>
      <c r="M11" s="173"/>
      <c r="N11" s="89">
        <f t="shared" si="0"/>
        <v>43</v>
      </c>
      <c r="O11" s="90">
        <f t="shared" si="1"/>
        <v>13.5</v>
      </c>
      <c r="P11" s="116">
        <f t="shared" si="2"/>
        <v>43</v>
      </c>
      <c r="Q11" s="117">
        <f t="shared" si="3"/>
        <v>13.5</v>
      </c>
      <c r="R11" s="95">
        <f t="shared" si="4"/>
        <v>0</v>
      </c>
      <c r="S11" s="95">
        <f t="shared" si="5"/>
        <v>0</v>
      </c>
    </row>
    <row r="12" spans="1:19" s="15" customFormat="1" ht="15">
      <c r="A12" s="92">
        <v>9</v>
      </c>
      <c r="B12" s="204" t="s">
        <v>83</v>
      </c>
      <c r="C12" s="167" t="s">
        <v>19</v>
      </c>
      <c r="D12" s="226">
        <v>14</v>
      </c>
      <c r="E12" s="228">
        <v>4</v>
      </c>
      <c r="F12" s="219"/>
      <c r="G12" s="221"/>
      <c r="H12" s="152">
        <v>13</v>
      </c>
      <c r="I12" s="166">
        <v>4.5</v>
      </c>
      <c r="J12" s="152">
        <v>15</v>
      </c>
      <c r="K12" s="174">
        <v>5</v>
      </c>
      <c r="L12" s="152"/>
      <c r="M12" s="178"/>
      <c r="N12" s="89">
        <f t="shared" si="0"/>
        <v>42</v>
      </c>
      <c r="O12" s="90">
        <f t="shared" si="1"/>
        <v>13.5</v>
      </c>
      <c r="P12" s="116">
        <f t="shared" si="2"/>
        <v>42</v>
      </c>
      <c r="Q12" s="117">
        <f t="shared" si="3"/>
        <v>13.5</v>
      </c>
      <c r="R12" s="95">
        <f t="shared" si="4"/>
        <v>0</v>
      </c>
      <c r="S12" s="95">
        <f t="shared" si="5"/>
        <v>0</v>
      </c>
    </row>
    <row r="13" spans="1:19" s="15" customFormat="1" ht="15">
      <c r="A13" s="92">
        <v>10</v>
      </c>
      <c r="B13" s="204" t="s">
        <v>65</v>
      </c>
      <c r="C13" s="167" t="s">
        <v>21</v>
      </c>
      <c r="D13" s="226">
        <v>12</v>
      </c>
      <c r="E13" s="233">
        <v>4</v>
      </c>
      <c r="F13" s="226">
        <v>13</v>
      </c>
      <c r="G13" s="228">
        <v>4.5</v>
      </c>
      <c r="H13" s="152">
        <v>4</v>
      </c>
      <c r="I13" s="141">
        <v>3</v>
      </c>
      <c r="J13" s="152">
        <v>8</v>
      </c>
      <c r="K13" s="174">
        <v>3.5</v>
      </c>
      <c r="L13" s="152"/>
      <c r="M13" s="173"/>
      <c r="N13" s="89">
        <f t="shared" si="0"/>
        <v>37</v>
      </c>
      <c r="O13" s="90">
        <f t="shared" si="1"/>
        <v>15</v>
      </c>
      <c r="P13" s="116">
        <f t="shared" si="2"/>
        <v>37</v>
      </c>
      <c r="Q13" s="117">
        <f t="shared" si="3"/>
        <v>15</v>
      </c>
      <c r="R13" s="95">
        <f t="shared" si="4"/>
        <v>0</v>
      </c>
      <c r="S13" s="95">
        <f t="shared" si="5"/>
        <v>0</v>
      </c>
    </row>
    <row r="14" spans="1:19" s="15" customFormat="1" ht="15">
      <c r="A14" s="92">
        <v>11</v>
      </c>
      <c r="B14" s="204" t="s">
        <v>78</v>
      </c>
      <c r="C14" s="167" t="s">
        <v>10</v>
      </c>
      <c r="D14" s="219"/>
      <c r="E14" s="221"/>
      <c r="F14" s="226">
        <v>9</v>
      </c>
      <c r="G14" s="228">
        <v>3.5</v>
      </c>
      <c r="H14" s="152">
        <v>10</v>
      </c>
      <c r="I14" s="141">
        <v>4</v>
      </c>
      <c r="J14" s="152">
        <v>10</v>
      </c>
      <c r="K14" s="173">
        <v>3.5</v>
      </c>
      <c r="L14" s="152"/>
      <c r="M14" s="178"/>
      <c r="N14" s="89">
        <f t="shared" si="0"/>
        <v>29</v>
      </c>
      <c r="O14" s="90">
        <f t="shared" si="1"/>
        <v>11</v>
      </c>
      <c r="P14" s="116">
        <f t="shared" si="2"/>
        <v>29</v>
      </c>
      <c r="Q14" s="117">
        <f t="shared" si="3"/>
        <v>11</v>
      </c>
      <c r="R14" s="95">
        <f t="shared" si="4"/>
        <v>0</v>
      </c>
      <c r="S14" s="95">
        <f t="shared" si="5"/>
        <v>0</v>
      </c>
    </row>
    <row r="15" spans="1:19" s="15" customFormat="1" ht="15">
      <c r="A15" s="92">
        <v>12</v>
      </c>
      <c r="B15" s="204" t="s">
        <v>126</v>
      </c>
      <c r="C15" s="167" t="s">
        <v>9</v>
      </c>
      <c r="D15" s="232">
        <v>11</v>
      </c>
      <c r="E15" s="233">
        <v>4</v>
      </c>
      <c r="F15" s="226">
        <v>7</v>
      </c>
      <c r="G15" s="228">
        <v>3.5</v>
      </c>
      <c r="H15" s="267"/>
      <c r="I15" s="269"/>
      <c r="J15" s="152">
        <v>5</v>
      </c>
      <c r="K15" s="174">
        <v>3</v>
      </c>
      <c r="L15" s="152"/>
      <c r="M15" s="173"/>
      <c r="N15" s="89">
        <f t="shared" si="0"/>
        <v>23</v>
      </c>
      <c r="O15" s="90">
        <f t="shared" si="1"/>
        <v>10.5</v>
      </c>
      <c r="P15" s="116">
        <f t="shared" si="2"/>
        <v>23</v>
      </c>
      <c r="Q15" s="117">
        <f t="shared" si="3"/>
        <v>10.5</v>
      </c>
      <c r="R15" s="95">
        <f t="shared" si="4"/>
        <v>0</v>
      </c>
      <c r="S15" s="95">
        <f t="shared" si="5"/>
        <v>0</v>
      </c>
    </row>
    <row r="16" spans="1:19" s="15" customFormat="1" ht="15">
      <c r="A16" s="92">
        <v>13</v>
      </c>
      <c r="B16" s="204" t="s">
        <v>77</v>
      </c>
      <c r="C16" s="167" t="s">
        <v>19</v>
      </c>
      <c r="D16" s="232">
        <v>9</v>
      </c>
      <c r="E16" s="233">
        <v>3.5</v>
      </c>
      <c r="F16" s="226">
        <v>12</v>
      </c>
      <c r="G16" s="228">
        <v>4</v>
      </c>
      <c r="H16" s="152">
        <v>1</v>
      </c>
      <c r="I16" s="174">
        <v>3</v>
      </c>
      <c r="J16" s="267"/>
      <c r="K16" s="220"/>
      <c r="L16" s="152"/>
      <c r="M16" s="173"/>
      <c r="N16" s="89">
        <f t="shared" si="0"/>
        <v>22</v>
      </c>
      <c r="O16" s="90">
        <f t="shared" si="1"/>
        <v>10.5</v>
      </c>
      <c r="P16" s="116">
        <f t="shared" si="2"/>
        <v>22</v>
      </c>
      <c r="Q16" s="117">
        <f t="shared" si="3"/>
        <v>10.5</v>
      </c>
      <c r="R16" s="95">
        <f t="shared" si="4"/>
        <v>0</v>
      </c>
      <c r="S16" s="95">
        <f t="shared" si="5"/>
        <v>0</v>
      </c>
    </row>
    <row r="17" spans="1:19" s="15" customFormat="1" ht="15">
      <c r="A17" s="92">
        <v>14</v>
      </c>
      <c r="B17" s="204" t="s">
        <v>82</v>
      </c>
      <c r="C17" s="167" t="s">
        <v>30</v>
      </c>
      <c r="D17" s="232">
        <v>2</v>
      </c>
      <c r="E17" s="233">
        <v>2.5</v>
      </c>
      <c r="F17" s="226">
        <v>10</v>
      </c>
      <c r="G17" s="228">
        <v>4</v>
      </c>
      <c r="H17" s="152">
        <v>1</v>
      </c>
      <c r="I17" s="173">
        <v>3</v>
      </c>
      <c r="J17" s="152">
        <v>7</v>
      </c>
      <c r="K17" s="173">
        <v>3.5</v>
      </c>
      <c r="L17" s="152"/>
      <c r="M17" s="177"/>
      <c r="N17" s="89">
        <f t="shared" si="0"/>
        <v>20</v>
      </c>
      <c r="O17" s="90">
        <f t="shared" si="1"/>
        <v>13</v>
      </c>
      <c r="P17" s="116">
        <f t="shared" si="2"/>
        <v>20</v>
      </c>
      <c r="Q17" s="117">
        <f t="shared" si="3"/>
        <v>13</v>
      </c>
      <c r="R17" s="95">
        <f t="shared" si="4"/>
        <v>0</v>
      </c>
      <c r="S17" s="95">
        <f t="shared" si="5"/>
        <v>0</v>
      </c>
    </row>
    <row r="18" spans="1:19" s="15" customFormat="1" ht="15">
      <c r="A18" s="92">
        <v>15</v>
      </c>
      <c r="B18" s="204" t="s">
        <v>97</v>
      </c>
      <c r="C18" s="167" t="s">
        <v>10</v>
      </c>
      <c r="D18" s="267"/>
      <c r="E18" s="220"/>
      <c r="F18" s="226">
        <v>6</v>
      </c>
      <c r="G18" s="228">
        <v>3</v>
      </c>
      <c r="H18" s="152">
        <v>12</v>
      </c>
      <c r="I18" s="174">
        <v>4.5</v>
      </c>
      <c r="J18" s="152">
        <v>2</v>
      </c>
      <c r="K18" s="174">
        <v>2.5</v>
      </c>
      <c r="L18" s="152"/>
      <c r="M18" s="174"/>
      <c r="N18" s="89">
        <f t="shared" si="0"/>
        <v>20</v>
      </c>
      <c r="O18" s="90">
        <f t="shared" si="1"/>
        <v>10</v>
      </c>
      <c r="P18" s="116">
        <f t="shared" si="2"/>
        <v>20</v>
      </c>
      <c r="Q18" s="117">
        <f t="shared" si="3"/>
        <v>10</v>
      </c>
      <c r="R18" s="95">
        <f t="shared" si="4"/>
        <v>0</v>
      </c>
      <c r="S18" s="95">
        <f t="shared" si="5"/>
        <v>0</v>
      </c>
    </row>
    <row r="19" spans="1:19" s="15" customFormat="1" ht="15">
      <c r="A19" s="92">
        <v>16</v>
      </c>
      <c r="B19" s="200" t="s">
        <v>69</v>
      </c>
      <c r="C19" s="167" t="s">
        <v>57</v>
      </c>
      <c r="D19" s="226">
        <v>15</v>
      </c>
      <c r="E19" s="233">
        <v>4.5</v>
      </c>
      <c r="F19" s="219"/>
      <c r="G19" s="221"/>
      <c r="H19" s="267"/>
      <c r="I19" s="220"/>
      <c r="J19" s="267"/>
      <c r="K19" s="269"/>
      <c r="L19" s="152"/>
      <c r="M19" s="174"/>
      <c r="N19" s="89">
        <f t="shared" si="0"/>
        <v>15</v>
      </c>
      <c r="O19" s="90">
        <f t="shared" si="1"/>
        <v>4.5</v>
      </c>
      <c r="P19" s="116">
        <f t="shared" si="2"/>
        <v>15</v>
      </c>
      <c r="Q19" s="117">
        <f t="shared" si="3"/>
        <v>4.5</v>
      </c>
      <c r="R19" s="95">
        <f t="shared" si="4"/>
        <v>0</v>
      </c>
      <c r="S19" s="95">
        <f t="shared" si="5"/>
        <v>0</v>
      </c>
    </row>
    <row r="20" spans="1:19" s="15" customFormat="1" ht="15">
      <c r="A20" s="92">
        <v>17</v>
      </c>
      <c r="B20" s="204" t="s">
        <v>225</v>
      </c>
      <c r="C20" s="167" t="s">
        <v>217</v>
      </c>
      <c r="D20" s="267"/>
      <c r="E20" s="220"/>
      <c r="F20" s="267"/>
      <c r="G20" s="220"/>
      <c r="H20" s="152">
        <v>1</v>
      </c>
      <c r="I20" s="174">
        <v>3</v>
      </c>
      <c r="J20" s="152">
        <v>13</v>
      </c>
      <c r="K20" s="174">
        <v>4</v>
      </c>
      <c r="L20" s="152"/>
      <c r="M20" s="174"/>
      <c r="N20" s="89">
        <f t="shared" si="0"/>
        <v>14</v>
      </c>
      <c r="O20" s="90">
        <f t="shared" si="1"/>
        <v>7</v>
      </c>
      <c r="P20" s="116">
        <f t="shared" si="2"/>
        <v>14</v>
      </c>
      <c r="Q20" s="117">
        <f t="shared" si="3"/>
        <v>7</v>
      </c>
      <c r="R20" s="95">
        <f t="shared" si="4"/>
        <v>0</v>
      </c>
      <c r="S20" s="95">
        <f t="shared" si="5"/>
        <v>0</v>
      </c>
    </row>
    <row r="21" spans="1:19" s="15" customFormat="1" ht="15">
      <c r="A21" s="92">
        <v>18</v>
      </c>
      <c r="B21" s="204" t="s">
        <v>67</v>
      </c>
      <c r="C21" s="167" t="s">
        <v>19</v>
      </c>
      <c r="D21" s="226">
        <v>7</v>
      </c>
      <c r="E21" s="228">
        <v>3</v>
      </c>
      <c r="F21" s="267"/>
      <c r="G21" s="220"/>
      <c r="H21" s="152">
        <v>7</v>
      </c>
      <c r="I21" s="173">
        <v>4</v>
      </c>
      <c r="J21" s="267"/>
      <c r="K21" s="269"/>
      <c r="L21" s="152"/>
      <c r="M21" s="173"/>
      <c r="N21" s="89">
        <f t="shared" si="0"/>
        <v>14</v>
      </c>
      <c r="O21" s="90">
        <f t="shared" si="1"/>
        <v>7</v>
      </c>
      <c r="P21" s="116">
        <f t="shared" si="2"/>
        <v>14</v>
      </c>
      <c r="Q21" s="117">
        <f t="shared" si="3"/>
        <v>7</v>
      </c>
      <c r="R21" s="95">
        <f t="shared" si="4"/>
        <v>0</v>
      </c>
      <c r="S21" s="95">
        <f t="shared" si="5"/>
        <v>0</v>
      </c>
    </row>
    <row r="22" spans="1:19" s="15" customFormat="1" ht="15">
      <c r="A22" s="92">
        <v>19</v>
      </c>
      <c r="B22" s="204" t="s">
        <v>130</v>
      </c>
      <c r="C22" s="167" t="s">
        <v>131</v>
      </c>
      <c r="D22" s="232">
        <v>3</v>
      </c>
      <c r="E22" s="233">
        <v>3</v>
      </c>
      <c r="F22" s="226">
        <v>1</v>
      </c>
      <c r="G22" s="309">
        <v>2</v>
      </c>
      <c r="H22" s="152">
        <v>8</v>
      </c>
      <c r="I22" s="173">
        <v>4</v>
      </c>
      <c r="J22" s="267"/>
      <c r="K22" s="220"/>
      <c r="L22" s="152"/>
      <c r="M22" s="174"/>
      <c r="N22" s="89">
        <f t="shared" si="0"/>
        <v>12</v>
      </c>
      <c r="O22" s="90">
        <f t="shared" si="1"/>
        <v>9</v>
      </c>
      <c r="P22" s="116">
        <f t="shared" si="2"/>
        <v>12</v>
      </c>
      <c r="Q22" s="117">
        <f t="shared" si="3"/>
        <v>9</v>
      </c>
      <c r="R22" s="95">
        <f t="shared" si="4"/>
        <v>0</v>
      </c>
      <c r="S22" s="95">
        <f t="shared" si="5"/>
        <v>0</v>
      </c>
    </row>
    <row r="23" spans="1:19" s="15" customFormat="1" ht="15">
      <c r="A23" s="92">
        <v>20</v>
      </c>
      <c r="B23" s="204" t="s">
        <v>127</v>
      </c>
      <c r="C23" s="167" t="s">
        <v>19</v>
      </c>
      <c r="D23" s="226">
        <v>6</v>
      </c>
      <c r="E23" s="228">
        <v>3</v>
      </c>
      <c r="F23" s="226">
        <v>5</v>
      </c>
      <c r="G23" s="228">
        <v>3</v>
      </c>
      <c r="H23" s="267"/>
      <c r="I23" s="220"/>
      <c r="J23" s="267"/>
      <c r="K23" s="269"/>
      <c r="L23" s="152"/>
      <c r="M23" s="174"/>
      <c r="N23" s="89">
        <f t="shared" si="0"/>
        <v>11</v>
      </c>
      <c r="O23" s="90">
        <f t="shared" si="1"/>
        <v>6</v>
      </c>
      <c r="P23" s="116">
        <f t="shared" si="2"/>
        <v>11</v>
      </c>
      <c r="Q23" s="117">
        <f t="shared" si="3"/>
        <v>6</v>
      </c>
      <c r="R23" s="95">
        <f t="shared" si="4"/>
        <v>0</v>
      </c>
      <c r="S23" s="95">
        <f t="shared" si="5"/>
        <v>0</v>
      </c>
    </row>
    <row r="24" spans="1:19" s="15" customFormat="1" ht="15">
      <c r="A24" s="92">
        <v>21</v>
      </c>
      <c r="B24" s="204" t="s">
        <v>221</v>
      </c>
      <c r="C24" s="167" t="s">
        <v>9</v>
      </c>
      <c r="D24" s="267"/>
      <c r="E24" s="220"/>
      <c r="F24" s="267"/>
      <c r="G24" s="220"/>
      <c r="H24" s="152">
        <v>11</v>
      </c>
      <c r="I24" s="173">
        <v>4.5</v>
      </c>
      <c r="J24" s="267"/>
      <c r="K24" s="269"/>
      <c r="L24" s="152"/>
      <c r="M24" s="174"/>
      <c r="N24" s="89">
        <f t="shared" si="0"/>
        <v>11</v>
      </c>
      <c r="O24" s="90">
        <f t="shared" si="1"/>
        <v>4.5</v>
      </c>
      <c r="P24" s="116">
        <f t="shared" si="2"/>
        <v>11</v>
      </c>
      <c r="Q24" s="117">
        <f t="shared" si="3"/>
        <v>4.5</v>
      </c>
      <c r="R24" s="95">
        <f t="shared" si="4"/>
        <v>0</v>
      </c>
      <c r="S24" s="95">
        <f t="shared" si="5"/>
        <v>0</v>
      </c>
    </row>
    <row r="25" spans="1:19" s="15" customFormat="1" ht="15">
      <c r="A25" s="92">
        <v>23</v>
      </c>
      <c r="B25" s="204" t="s">
        <v>134</v>
      </c>
      <c r="C25" s="167" t="s">
        <v>25</v>
      </c>
      <c r="D25" s="219"/>
      <c r="E25" s="221"/>
      <c r="F25" s="226">
        <v>4</v>
      </c>
      <c r="G25" s="228">
        <v>3</v>
      </c>
      <c r="H25" s="267"/>
      <c r="I25" s="220"/>
      <c r="J25" s="152">
        <v>6</v>
      </c>
      <c r="K25" s="173">
        <v>3</v>
      </c>
      <c r="L25" s="152"/>
      <c r="M25" s="174"/>
      <c r="N25" s="89">
        <f t="shared" si="0"/>
        <v>10</v>
      </c>
      <c r="O25" s="90">
        <f t="shared" si="1"/>
        <v>6</v>
      </c>
      <c r="P25" s="116">
        <f t="shared" si="2"/>
        <v>10</v>
      </c>
      <c r="Q25" s="117">
        <f t="shared" si="3"/>
        <v>6</v>
      </c>
      <c r="R25" s="95">
        <f t="shared" si="4"/>
        <v>0</v>
      </c>
      <c r="S25" s="95">
        <f t="shared" si="5"/>
        <v>0</v>
      </c>
    </row>
    <row r="26" spans="1:19" s="15" customFormat="1" ht="15">
      <c r="A26" s="92">
        <v>24</v>
      </c>
      <c r="B26" s="204" t="s">
        <v>137</v>
      </c>
      <c r="C26" s="167" t="s">
        <v>138</v>
      </c>
      <c r="D26" s="267"/>
      <c r="E26" s="220"/>
      <c r="F26" s="226">
        <v>1</v>
      </c>
      <c r="G26" s="228">
        <v>0</v>
      </c>
      <c r="H26" s="267"/>
      <c r="I26" s="220"/>
      <c r="J26" s="152">
        <v>9</v>
      </c>
      <c r="K26" s="173">
        <v>3.5</v>
      </c>
      <c r="L26" s="152"/>
      <c r="M26" s="174"/>
      <c r="N26" s="89">
        <f t="shared" si="0"/>
        <v>10</v>
      </c>
      <c r="O26" s="90">
        <f t="shared" si="1"/>
        <v>3.5</v>
      </c>
      <c r="P26" s="116">
        <f t="shared" si="2"/>
        <v>10</v>
      </c>
      <c r="Q26" s="117">
        <f t="shared" si="3"/>
        <v>3.5</v>
      </c>
      <c r="R26" s="95">
        <f t="shared" si="4"/>
        <v>0</v>
      </c>
      <c r="S26" s="95">
        <f t="shared" si="5"/>
        <v>0</v>
      </c>
    </row>
    <row r="27" spans="1:19" s="15" customFormat="1" ht="15">
      <c r="A27" s="92">
        <v>25</v>
      </c>
      <c r="B27" s="204" t="s">
        <v>222</v>
      </c>
      <c r="C27" s="167" t="s">
        <v>217</v>
      </c>
      <c r="D27" s="267"/>
      <c r="E27" s="220"/>
      <c r="F27" s="267"/>
      <c r="G27" s="220"/>
      <c r="H27" s="152">
        <v>6</v>
      </c>
      <c r="I27" s="173">
        <v>4</v>
      </c>
      <c r="J27" s="152">
        <v>3</v>
      </c>
      <c r="K27" s="173">
        <v>3</v>
      </c>
      <c r="L27" s="152"/>
      <c r="M27" s="177"/>
      <c r="N27" s="89">
        <f t="shared" si="0"/>
        <v>9</v>
      </c>
      <c r="O27" s="90">
        <f t="shared" si="1"/>
        <v>7</v>
      </c>
      <c r="P27" s="116">
        <f t="shared" si="2"/>
        <v>9</v>
      </c>
      <c r="Q27" s="117">
        <f t="shared" si="3"/>
        <v>7</v>
      </c>
      <c r="R27" s="95">
        <f t="shared" si="4"/>
        <v>0</v>
      </c>
      <c r="S27" s="95">
        <f t="shared" si="5"/>
        <v>0</v>
      </c>
    </row>
    <row r="28" spans="1:19" s="15" customFormat="1" ht="15">
      <c r="A28" s="92">
        <v>26</v>
      </c>
      <c r="B28" s="204" t="s">
        <v>88</v>
      </c>
      <c r="C28" s="167" t="s">
        <v>11</v>
      </c>
      <c r="D28" s="232">
        <v>8</v>
      </c>
      <c r="E28" s="233">
        <v>3.5</v>
      </c>
      <c r="F28" s="219"/>
      <c r="G28" s="221"/>
      <c r="H28" s="267"/>
      <c r="I28" s="220"/>
      <c r="J28" s="267"/>
      <c r="K28" s="220"/>
      <c r="L28" s="152"/>
      <c r="M28" s="174"/>
      <c r="N28" s="89">
        <f t="shared" si="0"/>
        <v>8</v>
      </c>
      <c r="O28" s="90">
        <f t="shared" si="1"/>
        <v>3.5</v>
      </c>
      <c r="P28" s="116">
        <f t="shared" si="2"/>
        <v>8</v>
      </c>
      <c r="Q28" s="117">
        <f t="shared" si="3"/>
        <v>3.5</v>
      </c>
      <c r="R28" s="95">
        <f t="shared" si="4"/>
        <v>0</v>
      </c>
      <c r="S28" s="95">
        <f t="shared" si="5"/>
        <v>0</v>
      </c>
    </row>
    <row r="29" spans="1:19" s="15" customFormat="1" ht="15">
      <c r="A29" s="92">
        <v>27</v>
      </c>
      <c r="B29" s="204" t="s">
        <v>128</v>
      </c>
      <c r="C29" s="167" t="s">
        <v>129</v>
      </c>
      <c r="D29" s="226">
        <v>5</v>
      </c>
      <c r="E29" s="233">
        <v>3</v>
      </c>
      <c r="F29" s="219"/>
      <c r="G29" s="221"/>
      <c r="H29" s="152">
        <v>1</v>
      </c>
      <c r="I29" s="166">
        <v>3</v>
      </c>
      <c r="J29" s="267"/>
      <c r="K29" s="220"/>
      <c r="L29" s="152"/>
      <c r="M29" s="174"/>
      <c r="N29" s="89">
        <f t="shared" si="0"/>
        <v>6</v>
      </c>
      <c r="O29" s="90">
        <f t="shared" si="1"/>
        <v>6</v>
      </c>
      <c r="P29" s="116">
        <f t="shared" si="2"/>
        <v>6</v>
      </c>
      <c r="Q29" s="117">
        <f t="shared" si="3"/>
        <v>6</v>
      </c>
      <c r="R29" s="95">
        <f t="shared" si="4"/>
        <v>0</v>
      </c>
      <c r="S29" s="95">
        <f t="shared" si="5"/>
        <v>0</v>
      </c>
    </row>
    <row r="30" spans="1:19" s="15" customFormat="1" ht="15">
      <c r="A30" s="92">
        <v>28</v>
      </c>
      <c r="B30" s="204" t="s">
        <v>223</v>
      </c>
      <c r="C30" s="167" t="s">
        <v>10</v>
      </c>
      <c r="D30" s="267"/>
      <c r="E30" s="220"/>
      <c r="F30" s="267"/>
      <c r="G30" s="220"/>
      <c r="H30" s="152">
        <v>5</v>
      </c>
      <c r="I30" s="173">
        <v>3.5</v>
      </c>
      <c r="J30" s="267"/>
      <c r="K30" s="220"/>
      <c r="L30" s="152"/>
      <c r="M30" s="177"/>
      <c r="N30" s="89">
        <f t="shared" si="0"/>
        <v>5</v>
      </c>
      <c r="O30" s="90">
        <f t="shared" si="1"/>
        <v>3.5</v>
      </c>
      <c r="P30" s="116">
        <f t="shared" si="2"/>
        <v>5</v>
      </c>
      <c r="Q30" s="117">
        <f t="shared" si="3"/>
        <v>3.5</v>
      </c>
      <c r="R30" s="95">
        <f t="shared" si="4"/>
        <v>0</v>
      </c>
      <c r="S30" s="95">
        <f t="shared" si="5"/>
        <v>0</v>
      </c>
    </row>
    <row r="31" spans="1:19" s="15" customFormat="1" ht="15">
      <c r="A31" s="92">
        <v>29</v>
      </c>
      <c r="B31" s="204" t="s">
        <v>132</v>
      </c>
      <c r="C31" s="167" t="s">
        <v>17</v>
      </c>
      <c r="D31" s="226">
        <v>1</v>
      </c>
      <c r="E31" s="228">
        <v>1</v>
      </c>
      <c r="F31" s="226">
        <v>2</v>
      </c>
      <c r="G31" s="228">
        <v>3</v>
      </c>
      <c r="H31" s="152">
        <v>1</v>
      </c>
      <c r="I31" s="166">
        <v>1</v>
      </c>
      <c r="J31" s="267"/>
      <c r="K31" s="220"/>
      <c r="L31" s="152"/>
      <c r="M31" s="174"/>
      <c r="N31" s="89">
        <f t="shared" si="0"/>
        <v>4</v>
      </c>
      <c r="O31" s="90">
        <f t="shared" si="1"/>
        <v>5</v>
      </c>
      <c r="P31" s="116">
        <f t="shared" si="2"/>
        <v>4</v>
      </c>
      <c r="Q31" s="117">
        <f t="shared" si="3"/>
        <v>5</v>
      </c>
      <c r="R31" s="95">
        <f t="shared" si="4"/>
        <v>0</v>
      </c>
      <c r="S31" s="95">
        <f t="shared" si="5"/>
        <v>0</v>
      </c>
    </row>
    <row r="32" spans="1:19" s="15" customFormat="1" ht="15">
      <c r="A32" s="92">
        <v>30</v>
      </c>
      <c r="B32" s="204" t="s">
        <v>86</v>
      </c>
      <c r="C32" s="167" t="s">
        <v>19</v>
      </c>
      <c r="D32" s="232">
        <v>4</v>
      </c>
      <c r="E32" s="233">
        <v>3</v>
      </c>
      <c r="F32" s="219"/>
      <c r="G32" s="221"/>
      <c r="H32" s="267"/>
      <c r="I32" s="220"/>
      <c r="J32" s="267"/>
      <c r="K32" s="220"/>
      <c r="L32" s="152"/>
      <c r="M32" s="174"/>
      <c r="N32" s="89">
        <f t="shared" si="0"/>
        <v>4</v>
      </c>
      <c r="O32" s="90">
        <f t="shared" si="1"/>
        <v>3</v>
      </c>
      <c r="P32" s="116">
        <f t="shared" si="2"/>
        <v>4</v>
      </c>
      <c r="Q32" s="117">
        <f t="shared" si="3"/>
        <v>3</v>
      </c>
      <c r="R32" s="95">
        <f t="shared" si="4"/>
        <v>0</v>
      </c>
      <c r="S32" s="95">
        <f t="shared" si="5"/>
        <v>0</v>
      </c>
    </row>
    <row r="33" spans="1:19" s="15" customFormat="1" ht="15">
      <c r="A33" s="92">
        <v>31</v>
      </c>
      <c r="B33" s="204" t="s">
        <v>224</v>
      </c>
      <c r="C33" s="167" t="s">
        <v>217</v>
      </c>
      <c r="D33" s="267"/>
      <c r="E33" s="220"/>
      <c r="F33" s="267"/>
      <c r="G33" s="220"/>
      <c r="H33" s="152">
        <v>2</v>
      </c>
      <c r="I33" s="173">
        <v>3</v>
      </c>
      <c r="J33" s="152">
        <v>1</v>
      </c>
      <c r="K33" s="173">
        <v>2</v>
      </c>
      <c r="L33" s="152"/>
      <c r="M33" s="174"/>
      <c r="N33" s="89">
        <f t="shared" si="0"/>
        <v>3</v>
      </c>
      <c r="O33" s="90">
        <f t="shared" si="1"/>
        <v>5</v>
      </c>
      <c r="P33" s="116">
        <f t="shared" si="2"/>
        <v>3</v>
      </c>
      <c r="Q33" s="117">
        <f t="shared" si="3"/>
        <v>5</v>
      </c>
      <c r="R33" s="95">
        <f t="shared" si="4"/>
        <v>0</v>
      </c>
      <c r="S33" s="95">
        <f t="shared" si="5"/>
        <v>0</v>
      </c>
    </row>
    <row r="34" spans="1:19" s="15" customFormat="1" ht="15">
      <c r="A34" s="92">
        <v>32</v>
      </c>
      <c r="B34" s="204" t="s">
        <v>135</v>
      </c>
      <c r="C34" s="167" t="s">
        <v>21</v>
      </c>
      <c r="D34" s="267"/>
      <c r="E34" s="220"/>
      <c r="F34" s="226">
        <v>3</v>
      </c>
      <c r="G34" s="228">
        <v>3</v>
      </c>
      <c r="H34" s="267"/>
      <c r="I34" s="220"/>
      <c r="J34" s="267"/>
      <c r="K34" s="220"/>
      <c r="L34" s="152"/>
      <c r="M34" s="174"/>
      <c r="N34" s="89">
        <f t="shared" si="0"/>
        <v>3</v>
      </c>
      <c r="O34" s="90">
        <f t="shared" si="1"/>
        <v>3</v>
      </c>
      <c r="P34" s="116">
        <f t="shared" si="2"/>
        <v>3</v>
      </c>
      <c r="Q34" s="117">
        <f t="shared" si="3"/>
        <v>3</v>
      </c>
      <c r="R34" s="95">
        <f t="shared" si="4"/>
        <v>0</v>
      </c>
      <c r="S34" s="95">
        <f t="shared" si="5"/>
        <v>0</v>
      </c>
    </row>
    <row r="35" spans="1:19" s="15" customFormat="1" ht="15">
      <c r="A35" s="92">
        <v>33</v>
      </c>
      <c r="B35" s="204" t="s">
        <v>226</v>
      </c>
      <c r="C35" s="167" t="s">
        <v>25</v>
      </c>
      <c r="D35" s="267"/>
      <c r="E35" s="220"/>
      <c r="F35" s="267"/>
      <c r="G35" s="220"/>
      <c r="H35" s="152">
        <v>1</v>
      </c>
      <c r="I35" s="173">
        <v>3</v>
      </c>
      <c r="J35" s="152">
        <v>1</v>
      </c>
      <c r="K35" s="173">
        <v>2</v>
      </c>
      <c r="L35" s="152"/>
      <c r="M35" s="174"/>
      <c r="N35" s="89">
        <f t="shared" si="0"/>
        <v>2</v>
      </c>
      <c r="O35" s="90">
        <f t="shared" si="1"/>
        <v>5</v>
      </c>
      <c r="P35" s="116">
        <f t="shared" si="2"/>
        <v>2</v>
      </c>
      <c r="Q35" s="117">
        <f t="shared" si="3"/>
        <v>5</v>
      </c>
      <c r="R35" s="95">
        <f t="shared" si="4"/>
        <v>0</v>
      </c>
      <c r="S35" s="95">
        <f t="shared" si="5"/>
        <v>0</v>
      </c>
    </row>
    <row r="36" spans="1:19" s="15" customFormat="1" ht="15">
      <c r="A36" s="92">
        <v>34</v>
      </c>
      <c r="B36" s="204" t="s">
        <v>228</v>
      </c>
      <c r="C36" s="167" t="s">
        <v>217</v>
      </c>
      <c r="D36" s="267"/>
      <c r="E36" s="220"/>
      <c r="F36" s="267"/>
      <c r="G36" s="220"/>
      <c r="H36" s="152">
        <v>1</v>
      </c>
      <c r="I36" s="173">
        <v>2</v>
      </c>
      <c r="J36" s="152">
        <v>1</v>
      </c>
      <c r="K36" s="173">
        <v>2</v>
      </c>
      <c r="L36" s="152"/>
      <c r="M36" s="177"/>
      <c r="N36" s="89">
        <f t="shared" si="0"/>
        <v>2</v>
      </c>
      <c r="O36" s="90">
        <f t="shared" si="1"/>
        <v>4</v>
      </c>
      <c r="P36" s="116">
        <f t="shared" si="2"/>
        <v>2</v>
      </c>
      <c r="Q36" s="117">
        <f t="shared" si="3"/>
        <v>4</v>
      </c>
      <c r="R36" s="95">
        <f t="shared" si="4"/>
        <v>0</v>
      </c>
      <c r="S36" s="95">
        <f t="shared" si="5"/>
        <v>0</v>
      </c>
    </row>
    <row r="37" spans="1:19" s="15" customFormat="1" ht="15">
      <c r="A37" s="92">
        <v>35</v>
      </c>
      <c r="B37" s="204" t="s">
        <v>229</v>
      </c>
      <c r="C37" s="167" t="s">
        <v>217</v>
      </c>
      <c r="D37" s="267"/>
      <c r="E37" s="220"/>
      <c r="F37" s="267"/>
      <c r="G37" s="220"/>
      <c r="H37" s="152">
        <v>1</v>
      </c>
      <c r="I37" s="173">
        <v>2</v>
      </c>
      <c r="J37" s="152">
        <v>1</v>
      </c>
      <c r="K37" s="173">
        <v>1.5</v>
      </c>
      <c r="L37" s="152"/>
      <c r="M37" s="174"/>
      <c r="N37" s="89">
        <f t="shared" si="0"/>
        <v>2</v>
      </c>
      <c r="O37" s="90">
        <f t="shared" si="1"/>
        <v>3.5</v>
      </c>
      <c r="P37" s="116">
        <f t="shared" si="2"/>
        <v>2</v>
      </c>
      <c r="Q37" s="117">
        <f t="shared" si="3"/>
        <v>3.5</v>
      </c>
      <c r="R37" s="95">
        <f t="shared" si="4"/>
        <v>0</v>
      </c>
      <c r="S37" s="95">
        <f t="shared" si="5"/>
        <v>0</v>
      </c>
    </row>
    <row r="38" spans="1:19" s="15" customFormat="1" ht="15">
      <c r="A38" s="92">
        <v>36</v>
      </c>
      <c r="B38" s="200" t="s">
        <v>136</v>
      </c>
      <c r="C38" s="167" t="s">
        <v>21</v>
      </c>
      <c r="D38" s="219"/>
      <c r="E38" s="220"/>
      <c r="F38" s="226">
        <v>1</v>
      </c>
      <c r="G38" s="228">
        <v>2</v>
      </c>
      <c r="H38" s="267"/>
      <c r="I38" s="220"/>
      <c r="J38" s="267"/>
      <c r="K38" s="220"/>
      <c r="L38" s="152"/>
      <c r="M38" s="177"/>
      <c r="N38" s="89">
        <f t="shared" si="0"/>
        <v>1</v>
      </c>
      <c r="O38" s="90">
        <f t="shared" si="1"/>
        <v>2</v>
      </c>
      <c r="P38" s="116">
        <f t="shared" si="2"/>
        <v>1</v>
      </c>
      <c r="Q38" s="117">
        <f t="shared" si="3"/>
        <v>2</v>
      </c>
      <c r="R38" s="95">
        <f t="shared" si="4"/>
        <v>0</v>
      </c>
      <c r="S38" s="95">
        <f t="shared" si="5"/>
        <v>0</v>
      </c>
    </row>
    <row r="39" spans="1:19" s="15" customFormat="1" ht="15">
      <c r="A39" s="92">
        <v>37</v>
      </c>
      <c r="B39" s="204" t="s">
        <v>227</v>
      </c>
      <c r="C39" s="167" t="s">
        <v>131</v>
      </c>
      <c r="D39" s="267"/>
      <c r="E39" s="220"/>
      <c r="F39" s="267"/>
      <c r="G39" s="220"/>
      <c r="H39" s="152">
        <v>1</v>
      </c>
      <c r="I39" s="173">
        <v>2</v>
      </c>
      <c r="J39" s="267"/>
      <c r="K39" s="220"/>
      <c r="L39" s="152"/>
      <c r="M39" s="174"/>
      <c r="N39" s="89">
        <f t="shared" si="0"/>
        <v>1</v>
      </c>
      <c r="O39" s="90">
        <f t="shared" si="1"/>
        <v>2</v>
      </c>
      <c r="P39" s="116">
        <f t="shared" si="2"/>
        <v>1</v>
      </c>
      <c r="Q39" s="117">
        <f t="shared" si="3"/>
        <v>2</v>
      </c>
      <c r="R39" s="95">
        <f t="shared" si="4"/>
        <v>0</v>
      </c>
      <c r="S39" s="95">
        <f t="shared" si="5"/>
        <v>0</v>
      </c>
    </row>
    <row r="40" spans="1:19" s="15" customFormat="1" ht="15.75" thickBot="1">
      <c r="A40" s="92">
        <v>38</v>
      </c>
      <c r="B40" s="204" t="s">
        <v>91</v>
      </c>
      <c r="C40" s="167" t="s">
        <v>56</v>
      </c>
      <c r="D40" s="232">
        <v>1</v>
      </c>
      <c r="E40" s="233">
        <v>2</v>
      </c>
      <c r="F40" s="219"/>
      <c r="G40" s="221"/>
      <c r="H40" s="267"/>
      <c r="I40" s="220"/>
      <c r="J40" s="267"/>
      <c r="K40" s="220"/>
      <c r="L40" s="152"/>
      <c r="M40" s="174"/>
      <c r="N40" s="89">
        <f t="shared" si="0"/>
        <v>1</v>
      </c>
      <c r="O40" s="90">
        <f t="shared" si="1"/>
        <v>2</v>
      </c>
      <c r="P40" s="116">
        <f t="shared" si="2"/>
        <v>1</v>
      </c>
      <c r="Q40" s="117">
        <f t="shared" si="3"/>
        <v>2</v>
      </c>
      <c r="R40" s="95">
        <f t="shared" si="4"/>
        <v>0</v>
      </c>
      <c r="S40" s="95">
        <f t="shared" si="5"/>
        <v>0</v>
      </c>
    </row>
    <row r="41" spans="1:17" s="95" customFormat="1" ht="15.75" thickBot="1">
      <c r="A41" s="96" t="s">
        <v>12</v>
      </c>
      <c r="B41" s="97"/>
      <c r="C41" s="98"/>
      <c r="D41" s="99"/>
      <c r="E41" s="100"/>
      <c r="F41" s="99"/>
      <c r="G41" s="100"/>
      <c r="H41" s="99"/>
      <c r="I41" s="100"/>
      <c r="J41" s="99"/>
      <c r="K41" s="100"/>
      <c r="L41" s="312"/>
      <c r="M41" s="313"/>
      <c r="N41" s="101" t="s">
        <v>8</v>
      </c>
      <c r="O41" s="102" t="s">
        <v>6</v>
      </c>
      <c r="P41" s="103" t="s">
        <v>8</v>
      </c>
      <c r="Q41" s="102" t="s">
        <v>6</v>
      </c>
    </row>
    <row r="42" spans="1:21" s="15" customFormat="1" ht="15">
      <c r="A42" s="319">
        <v>1</v>
      </c>
      <c r="B42" s="182" t="s">
        <v>269</v>
      </c>
      <c r="C42" s="182" t="s">
        <v>21</v>
      </c>
      <c r="D42" s="223">
        <v>20</v>
      </c>
      <c r="E42" s="224">
        <v>4</v>
      </c>
      <c r="F42" s="223">
        <v>20</v>
      </c>
      <c r="G42" s="225">
        <v>4</v>
      </c>
      <c r="H42" s="191">
        <v>20</v>
      </c>
      <c r="I42" s="192">
        <v>3.5</v>
      </c>
      <c r="J42" s="191">
        <v>20</v>
      </c>
      <c r="K42" s="192">
        <v>4.5</v>
      </c>
      <c r="L42" s="168"/>
      <c r="M42" s="302"/>
      <c r="N42" s="104">
        <f aca="true" t="shared" si="6" ref="N42:O46">SUM(D42+F42+H42+J42+L42)</f>
        <v>80</v>
      </c>
      <c r="O42" s="105">
        <f t="shared" si="6"/>
        <v>16</v>
      </c>
      <c r="P42" s="118">
        <f>SUM(D42,F42,H42,J42,L42)-S42</f>
        <v>80</v>
      </c>
      <c r="Q42" s="119">
        <f>SUM(E42,G42,I42,K42,M42)-R42</f>
        <v>16</v>
      </c>
      <c r="R42" s="95">
        <f>IF(COUNT(M42,K42,I42,G42,E42)=5,MIN(M42,K42,I42,G42,E42),0)</f>
        <v>0</v>
      </c>
      <c r="S42" s="95">
        <f>IF(COUNT(D42,F42,H42,J42,L42)=5,MIN(D42,F42,H42,J42,L42),0)</f>
        <v>0</v>
      </c>
      <c r="T42" s="16"/>
      <c r="U42" s="16"/>
    </row>
    <row r="43" spans="1:21" s="15" customFormat="1" ht="15">
      <c r="A43" s="126">
        <v>2</v>
      </c>
      <c r="B43" s="167" t="s">
        <v>139</v>
      </c>
      <c r="C43" s="167" t="s">
        <v>21</v>
      </c>
      <c r="D43" s="219"/>
      <c r="E43" s="280"/>
      <c r="F43" s="226">
        <v>18</v>
      </c>
      <c r="G43" s="227">
        <v>2.5</v>
      </c>
      <c r="H43" s="168">
        <v>18</v>
      </c>
      <c r="I43" s="193">
        <v>2</v>
      </c>
      <c r="J43" s="168">
        <v>16</v>
      </c>
      <c r="K43" s="193">
        <v>0.5</v>
      </c>
      <c r="L43" s="168"/>
      <c r="M43" s="193"/>
      <c r="N43" s="93">
        <f t="shared" si="6"/>
        <v>52</v>
      </c>
      <c r="O43" s="94">
        <f t="shared" si="6"/>
        <v>5</v>
      </c>
      <c r="P43" s="116">
        <f>SUM(D43,F43,H43,J43,L43)-S43</f>
        <v>52</v>
      </c>
      <c r="Q43" s="117">
        <f>SUM(E43,G43,I43,K43,M43)-R43</f>
        <v>5</v>
      </c>
      <c r="R43" s="95">
        <f>IF(COUNT(M43,K43,I43,G43,E43)=5,MIN(M43,K43,I43,G43,E43),0)</f>
        <v>0</v>
      </c>
      <c r="S43" s="95">
        <f>IF(COUNT(D43,F43,H43,J43,L43)=5,MIN(D43,F43,H43,J43,L43),0)</f>
        <v>0</v>
      </c>
      <c r="T43" s="16"/>
      <c r="U43" s="16"/>
    </row>
    <row r="44" spans="1:21" s="15" customFormat="1" ht="15">
      <c r="A44" s="126">
        <v>3</v>
      </c>
      <c r="B44" s="167" t="s">
        <v>259</v>
      </c>
      <c r="C44" s="167" t="s">
        <v>21</v>
      </c>
      <c r="D44" s="219"/>
      <c r="E44" s="280"/>
      <c r="F44" s="219"/>
      <c r="G44" s="280"/>
      <c r="H44" s="219"/>
      <c r="I44" s="280"/>
      <c r="J44" s="152">
        <v>18</v>
      </c>
      <c r="K44" s="302">
        <v>4</v>
      </c>
      <c r="L44" s="168"/>
      <c r="M44" s="193"/>
      <c r="N44" s="93">
        <f t="shared" si="6"/>
        <v>18</v>
      </c>
      <c r="O44" s="94">
        <f t="shared" si="6"/>
        <v>4</v>
      </c>
      <c r="P44" s="116">
        <f>SUM(D44,F44,H44,J44,L44)-S44</f>
        <v>18</v>
      </c>
      <c r="Q44" s="117">
        <f>SUM(E44,G44,I44,K44,M44)-R44</f>
        <v>4</v>
      </c>
      <c r="R44" s="95">
        <f>IF(COUNT(M44,K44,I44,G44,E44)=5,MIN(M44,K44,I44,G44,E44),0)</f>
        <v>0</v>
      </c>
      <c r="S44" s="95">
        <f>IF(COUNT(D44,F44,H44,J44,L44)=5,MIN(D44,F44,H44,J44,L44),0)</f>
        <v>0</v>
      </c>
      <c r="T44" s="16"/>
      <c r="U44" s="16"/>
    </row>
    <row r="45" spans="1:19" s="95" customFormat="1" ht="15">
      <c r="A45" s="126">
        <v>4</v>
      </c>
      <c r="B45" s="167" t="s">
        <v>260</v>
      </c>
      <c r="C45" s="167" t="s">
        <v>10</v>
      </c>
      <c r="D45" s="219"/>
      <c r="E45" s="280"/>
      <c r="F45" s="219"/>
      <c r="G45" s="280"/>
      <c r="H45" s="219"/>
      <c r="I45" s="280"/>
      <c r="J45" s="152">
        <v>17</v>
      </c>
      <c r="K45" s="173">
        <v>3</v>
      </c>
      <c r="L45" s="168"/>
      <c r="M45" s="193"/>
      <c r="N45" s="93">
        <f t="shared" si="6"/>
        <v>17</v>
      </c>
      <c r="O45" s="94">
        <f t="shared" si="6"/>
        <v>3</v>
      </c>
      <c r="P45" s="116">
        <f>SUM(D45,F45,H45,J45,L45)-S45</f>
        <v>17</v>
      </c>
      <c r="Q45" s="117">
        <f>SUM(E45,G45,I45,K45,M45)-R45</f>
        <v>3</v>
      </c>
      <c r="R45" s="95">
        <f>IF(COUNT(M45,K45,I45,G45,E45)=5,MIN(M45,K45,I45,G45,E45),0)</f>
        <v>0</v>
      </c>
      <c r="S45" s="95">
        <f>IF(COUNT(D45,F45,H45,J45,L45)=5,MIN(D45,F45,H45,J45,L45),0)</f>
        <v>0</v>
      </c>
    </row>
    <row r="46" spans="1:19" ht="15.75">
      <c r="A46" s="126">
        <v>5</v>
      </c>
      <c r="B46" s="167" t="s">
        <v>140</v>
      </c>
      <c r="C46" s="167" t="s">
        <v>141</v>
      </c>
      <c r="D46" s="219"/>
      <c r="E46" s="280"/>
      <c r="F46" s="226">
        <v>17</v>
      </c>
      <c r="G46" s="227">
        <v>1.5</v>
      </c>
      <c r="H46" s="219"/>
      <c r="I46" s="280"/>
      <c r="J46" s="219"/>
      <c r="K46" s="222"/>
      <c r="L46" s="168"/>
      <c r="M46" s="193"/>
      <c r="N46" s="93">
        <f t="shared" si="6"/>
        <v>17</v>
      </c>
      <c r="O46" s="94">
        <f t="shared" si="6"/>
        <v>1.5</v>
      </c>
      <c r="P46" s="116">
        <f>SUM(D46,F46,H46,J46,L46)-S46</f>
        <v>17</v>
      </c>
      <c r="Q46" s="117">
        <f>SUM(E46,G46,I46,K46,M46)-R46</f>
        <v>1.5</v>
      </c>
      <c r="R46" s="95">
        <f>IF(COUNT(M46,K46,I46,G46,E46)=5,MIN(M46,K46,I46,G46,E46),0)</f>
        <v>0</v>
      </c>
      <c r="S46" s="95">
        <f>IF(COUNT(D46,F46,H46,J46,L46)=5,MIN(D46,F46,H46,J46,L46),0)</f>
        <v>0</v>
      </c>
    </row>
    <row r="47" spans="1:3" ht="15.75">
      <c r="A47" s="11"/>
      <c r="B47" s="272"/>
      <c r="C47" s="272"/>
    </row>
    <row r="49" spans="1:17" s="1" customFormat="1" ht="15.75">
      <c r="A49" s="11"/>
      <c r="B49" s="15" t="s">
        <v>308</v>
      </c>
      <c r="C49" s="17"/>
      <c r="D49" s="19"/>
      <c r="E49" s="20"/>
      <c r="F49" s="21"/>
      <c r="G49" s="9"/>
      <c r="H49" s="3"/>
      <c r="I49" s="9"/>
      <c r="J49" s="2"/>
      <c r="K49" s="9"/>
      <c r="L49" s="3"/>
      <c r="M49" s="9"/>
      <c r="N49" s="2"/>
      <c r="O49" s="2"/>
      <c r="P49" s="2"/>
      <c r="Q49" s="2"/>
    </row>
    <row r="50" spans="2:14" ht="15.75">
      <c r="B50" s="57" t="s">
        <v>307</v>
      </c>
      <c r="C50" s="1"/>
      <c r="D50" s="10"/>
      <c r="E50" s="9"/>
      <c r="F50" s="4"/>
      <c r="G50" s="9"/>
      <c r="H50" s="3"/>
      <c r="I50" s="9"/>
      <c r="J50" s="2"/>
      <c r="K50" s="9"/>
      <c r="L50" s="3"/>
      <c r="M50" s="9"/>
      <c r="N50" s="2"/>
    </row>
    <row r="52" spans="1:10" ht="15.75">
      <c r="A52" s="337"/>
      <c r="B52" s="324" t="s">
        <v>309</v>
      </c>
      <c r="C52" s="331"/>
      <c r="D52" s="332"/>
      <c r="E52" s="329"/>
      <c r="F52" s="333"/>
      <c r="G52" s="329"/>
      <c r="H52" s="334"/>
      <c r="I52" s="329"/>
      <c r="J52" s="330"/>
    </row>
  </sheetData>
  <sheetProtection/>
  <mergeCells count="10">
    <mergeCell ref="J2:K2"/>
    <mergeCell ref="J3:K3"/>
    <mergeCell ref="L3:M3"/>
    <mergeCell ref="D2:E2"/>
    <mergeCell ref="F2:G2"/>
    <mergeCell ref="H2:I2"/>
    <mergeCell ref="H3:I3"/>
    <mergeCell ref="L2:M2"/>
    <mergeCell ref="D3:E3"/>
    <mergeCell ref="F3:G3"/>
  </mergeCells>
  <printOptions/>
  <pageMargins left="0.3937007874015748" right="0.31496062992125984" top="0.7874015748031497" bottom="0.59055118110236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>
    <tabColor theme="0"/>
  </sheetPr>
  <dimension ref="A1:CI6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45" sqref="F45"/>
    </sheetView>
  </sheetViews>
  <sheetFormatPr defaultColWidth="8.796875" defaultRowHeight="15"/>
  <cols>
    <col min="1" max="1" width="3.69921875" style="106" customWidth="1"/>
    <col min="2" max="2" width="18.796875" style="70" customWidth="1"/>
    <col min="3" max="3" width="23.296875" style="70" customWidth="1"/>
    <col min="4" max="4" width="6.796875" style="110" customWidth="1"/>
    <col min="5" max="5" width="4.19921875" style="107" customWidth="1"/>
    <col min="6" max="6" width="6.796875" style="111" customWidth="1"/>
    <col min="7" max="7" width="4.296875" style="107" customWidth="1"/>
    <col min="8" max="8" width="6.796875" style="108" customWidth="1"/>
    <col min="9" max="9" width="4.19921875" style="107" customWidth="1"/>
    <col min="10" max="10" width="6.796875" style="109" customWidth="1"/>
    <col min="11" max="11" width="4.19921875" style="107" customWidth="1"/>
    <col min="12" max="12" width="6.796875" style="108" customWidth="1"/>
    <col min="13" max="13" width="4.8984375" style="107" customWidth="1"/>
    <col min="14" max="14" width="6.796875" style="109" customWidth="1"/>
    <col min="15" max="15" width="6.69921875" style="109" customWidth="1"/>
    <col min="16" max="16" width="8.796875" style="109" customWidth="1"/>
    <col min="17" max="17" width="8.69921875" style="109" customWidth="1"/>
    <col min="18" max="19" width="7.796875" style="70" customWidth="1"/>
    <col min="20" max="16384" width="8.8984375" style="70" customWidth="1"/>
  </cols>
  <sheetData>
    <row r="1" spans="1:87" ht="25.5" customHeight="1" thickBot="1">
      <c r="A1" s="60" t="s">
        <v>200</v>
      </c>
      <c r="B1" s="61"/>
      <c r="C1" s="61"/>
      <c r="D1" s="62"/>
      <c r="E1" s="63"/>
      <c r="F1" s="64"/>
      <c r="G1" s="63"/>
      <c r="H1" s="62"/>
      <c r="I1" s="63"/>
      <c r="J1" s="61"/>
      <c r="K1" s="63"/>
      <c r="L1" s="65"/>
      <c r="M1" s="66"/>
      <c r="N1" s="67"/>
      <c r="O1" s="67"/>
      <c r="P1" s="68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</row>
    <row r="2" spans="1:57" s="79" customFormat="1" ht="15">
      <c r="A2" s="71"/>
      <c r="B2" s="72" t="s">
        <v>4</v>
      </c>
      <c r="C2" s="73"/>
      <c r="D2" s="346">
        <v>43022</v>
      </c>
      <c r="E2" s="347"/>
      <c r="F2" s="346">
        <v>43043</v>
      </c>
      <c r="G2" s="347"/>
      <c r="H2" s="346">
        <v>43113</v>
      </c>
      <c r="I2" s="347"/>
      <c r="J2" s="346">
        <v>43134</v>
      </c>
      <c r="K2" s="347"/>
      <c r="L2" s="346"/>
      <c r="M2" s="347"/>
      <c r="N2" s="74"/>
      <c r="O2" s="75"/>
      <c r="P2" s="76" t="s">
        <v>18</v>
      </c>
      <c r="Q2" s="77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</row>
    <row r="3" spans="1:57" s="79" customFormat="1" ht="63.75" thickBot="1">
      <c r="A3" s="80"/>
      <c r="B3" s="81" t="s">
        <v>0</v>
      </c>
      <c r="C3" s="82" t="s">
        <v>1</v>
      </c>
      <c r="D3" s="344" t="s">
        <v>22</v>
      </c>
      <c r="E3" s="345"/>
      <c r="F3" s="344" t="s">
        <v>203</v>
      </c>
      <c r="G3" s="345"/>
      <c r="H3" s="344" t="s">
        <v>219</v>
      </c>
      <c r="I3" s="345"/>
      <c r="J3" s="344" t="s">
        <v>258</v>
      </c>
      <c r="K3" s="345"/>
      <c r="L3" s="348"/>
      <c r="M3" s="345"/>
      <c r="N3" s="83" t="s">
        <v>2</v>
      </c>
      <c r="O3" s="84" t="s">
        <v>6</v>
      </c>
      <c r="P3" s="85" t="s">
        <v>13</v>
      </c>
      <c r="Q3" s="86" t="s">
        <v>14</v>
      </c>
      <c r="R3" s="31" t="s">
        <v>16</v>
      </c>
      <c r="S3" s="31" t="s">
        <v>15</v>
      </c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</row>
    <row r="4" spans="1:21" s="78" customFormat="1" ht="15">
      <c r="A4" s="323">
        <v>1</v>
      </c>
      <c r="B4" s="234" t="s">
        <v>142</v>
      </c>
      <c r="C4" s="235" t="s">
        <v>21</v>
      </c>
      <c r="D4" s="230">
        <v>20</v>
      </c>
      <c r="E4" s="236">
        <v>7</v>
      </c>
      <c r="F4" s="240">
        <v>20</v>
      </c>
      <c r="G4" s="236">
        <v>6</v>
      </c>
      <c r="H4" s="238">
        <v>18</v>
      </c>
      <c r="I4" s="239">
        <v>6</v>
      </c>
      <c r="J4" s="230">
        <v>20</v>
      </c>
      <c r="K4" s="277">
        <v>6.5</v>
      </c>
      <c r="L4" s="238"/>
      <c r="M4" s="239"/>
      <c r="N4" s="198">
        <f aca="true" t="shared" si="0" ref="N4:N51">SUM(D4+F4+H4+J4+L4)</f>
        <v>78</v>
      </c>
      <c r="O4" s="199">
        <f aca="true" t="shared" si="1" ref="O4:O51">SUM(E4+G4+I4+K4+M4)</f>
        <v>25.5</v>
      </c>
      <c r="P4" s="118">
        <f aca="true" t="shared" si="2" ref="P4:P51">SUM(D4,F4,H4,J4,L4)-S4</f>
        <v>78</v>
      </c>
      <c r="Q4" s="119">
        <f aca="true" t="shared" si="3" ref="Q4:Q51">SUM(E4,G4,I4,K4,M4)-R4</f>
        <v>25.5</v>
      </c>
      <c r="R4" s="95">
        <f aca="true" t="shared" si="4" ref="R4:R51">IF(COUNT(M4,K4,I4,G4,E4)=5,MIN(M4,K4,I4,G4,E4),0)</f>
        <v>0</v>
      </c>
      <c r="S4" s="95">
        <f aca="true" t="shared" si="5" ref="S4:S51">IF(COUNT(D4,F4,H4,J4,L4)=5,MIN(D4,F4,H4,J4,L4),0)</f>
        <v>0</v>
      </c>
      <c r="T4" s="87"/>
      <c r="U4" s="88"/>
    </row>
    <row r="5" spans="1:21" s="78" customFormat="1" ht="15">
      <c r="A5" s="320">
        <v>2</v>
      </c>
      <c r="B5" s="241" t="s">
        <v>94</v>
      </c>
      <c r="C5" s="242" t="s">
        <v>21</v>
      </c>
      <c r="D5" s="226">
        <v>17</v>
      </c>
      <c r="E5" s="233">
        <v>5</v>
      </c>
      <c r="F5" s="244">
        <v>18</v>
      </c>
      <c r="G5" s="276">
        <v>6</v>
      </c>
      <c r="H5" s="244">
        <v>20</v>
      </c>
      <c r="I5" s="287">
        <v>7</v>
      </c>
      <c r="J5" s="209">
        <v>18</v>
      </c>
      <c r="K5" s="250">
        <v>6</v>
      </c>
      <c r="L5" s="244"/>
      <c r="M5" s="304"/>
      <c r="N5" s="89">
        <f t="shared" si="0"/>
        <v>73</v>
      </c>
      <c r="O5" s="90">
        <f t="shared" si="1"/>
        <v>24</v>
      </c>
      <c r="P5" s="116">
        <f t="shared" si="2"/>
        <v>73</v>
      </c>
      <c r="Q5" s="117">
        <f t="shared" si="3"/>
        <v>24</v>
      </c>
      <c r="R5" s="95">
        <f t="shared" si="4"/>
        <v>0</v>
      </c>
      <c r="S5" s="95">
        <f t="shared" si="5"/>
        <v>0</v>
      </c>
      <c r="T5" s="87"/>
      <c r="U5" s="88"/>
    </row>
    <row r="6" spans="1:21" s="91" customFormat="1" ht="15">
      <c r="A6" s="320">
        <v>3</v>
      </c>
      <c r="B6" s="241" t="s">
        <v>39</v>
      </c>
      <c r="C6" s="242" t="s">
        <v>21</v>
      </c>
      <c r="D6" s="232">
        <v>15</v>
      </c>
      <c r="E6" s="243">
        <v>5</v>
      </c>
      <c r="F6" s="246">
        <v>14</v>
      </c>
      <c r="G6" s="229">
        <v>5</v>
      </c>
      <c r="H6" s="246">
        <v>15</v>
      </c>
      <c r="I6" s="249">
        <v>5</v>
      </c>
      <c r="J6" s="232">
        <v>17</v>
      </c>
      <c r="K6" s="245">
        <v>5.5</v>
      </c>
      <c r="L6" s="246"/>
      <c r="M6" s="249"/>
      <c r="N6" s="89">
        <f t="shared" si="0"/>
        <v>61</v>
      </c>
      <c r="O6" s="90">
        <f t="shared" si="1"/>
        <v>20.5</v>
      </c>
      <c r="P6" s="116">
        <f t="shared" si="2"/>
        <v>61</v>
      </c>
      <c r="Q6" s="117">
        <f t="shared" si="3"/>
        <v>20.5</v>
      </c>
      <c r="R6" s="95">
        <f t="shared" si="4"/>
        <v>0</v>
      </c>
      <c r="S6" s="95">
        <f t="shared" si="5"/>
        <v>0</v>
      </c>
      <c r="T6" s="88"/>
      <c r="U6" s="88"/>
    </row>
    <row r="7" spans="1:21" s="88" customFormat="1" ht="15">
      <c r="A7" s="92">
        <v>4</v>
      </c>
      <c r="B7" s="241" t="s">
        <v>36</v>
      </c>
      <c r="C7" s="242" t="s">
        <v>21</v>
      </c>
      <c r="D7" s="226">
        <v>18</v>
      </c>
      <c r="E7" s="243">
        <v>5</v>
      </c>
      <c r="F7" s="246">
        <v>16</v>
      </c>
      <c r="G7" s="247">
        <v>5</v>
      </c>
      <c r="H7" s="248">
        <v>12</v>
      </c>
      <c r="I7" s="251">
        <v>5</v>
      </c>
      <c r="J7" s="226">
        <v>14</v>
      </c>
      <c r="K7" s="245">
        <v>4.5</v>
      </c>
      <c r="L7" s="246"/>
      <c r="M7" s="249"/>
      <c r="N7" s="89">
        <f t="shared" si="0"/>
        <v>60</v>
      </c>
      <c r="O7" s="90">
        <f t="shared" si="1"/>
        <v>19.5</v>
      </c>
      <c r="P7" s="116">
        <f t="shared" si="2"/>
        <v>60</v>
      </c>
      <c r="Q7" s="117">
        <f t="shared" si="3"/>
        <v>19.5</v>
      </c>
      <c r="R7" s="95">
        <f t="shared" si="4"/>
        <v>0</v>
      </c>
      <c r="S7" s="95">
        <f t="shared" si="5"/>
        <v>0</v>
      </c>
      <c r="T7" s="91"/>
      <c r="U7" s="91"/>
    </row>
    <row r="8" spans="1:21" s="88" customFormat="1" ht="15">
      <c r="A8" s="92">
        <v>5</v>
      </c>
      <c r="B8" s="241" t="s">
        <v>89</v>
      </c>
      <c r="C8" s="138" t="s">
        <v>21</v>
      </c>
      <c r="D8" s="226">
        <v>16</v>
      </c>
      <c r="E8" s="243">
        <v>5</v>
      </c>
      <c r="F8" s="246">
        <v>17</v>
      </c>
      <c r="G8" s="247">
        <v>6</v>
      </c>
      <c r="H8" s="226">
        <v>13</v>
      </c>
      <c r="I8" s="252">
        <v>5</v>
      </c>
      <c r="J8" s="306">
        <v>7</v>
      </c>
      <c r="K8" s="307">
        <v>4</v>
      </c>
      <c r="L8" s="248"/>
      <c r="M8" s="249"/>
      <c r="N8" s="89">
        <f t="shared" si="0"/>
        <v>53</v>
      </c>
      <c r="O8" s="90">
        <f t="shared" si="1"/>
        <v>20</v>
      </c>
      <c r="P8" s="116">
        <f t="shared" si="2"/>
        <v>53</v>
      </c>
      <c r="Q8" s="117">
        <f t="shared" si="3"/>
        <v>20</v>
      </c>
      <c r="R8" s="95">
        <f t="shared" si="4"/>
        <v>0</v>
      </c>
      <c r="S8" s="95">
        <f t="shared" si="5"/>
        <v>0</v>
      </c>
      <c r="T8" s="91"/>
      <c r="U8" s="91"/>
    </row>
    <row r="9" spans="1:19" s="91" customFormat="1" ht="15">
      <c r="A9" s="92">
        <v>6</v>
      </c>
      <c r="B9" s="241" t="s">
        <v>268</v>
      </c>
      <c r="C9" s="242" t="s">
        <v>19</v>
      </c>
      <c r="D9" s="232">
        <v>13</v>
      </c>
      <c r="E9" s="243">
        <v>5</v>
      </c>
      <c r="F9" s="246">
        <v>13</v>
      </c>
      <c r="G9" s="247">
        <v>5</v>
      </c>
      <c r="H9" s="246">
        <v>7</v>
      </c>
      <c r="I9" s="249">
        <v>4</v>
      </c>
      <c r="J9" s="232">
        <v>10</v>
      </c>
      <c r="K9" s="243">
        <v>4</v>
      </c>
      <c r="L9" s="248"/>
      <c r="M9" s="251"/>
      <c r="N9" s="89">
        <f t="shared" si="0"/>
        <v>43</v>
      </c>
      <c r="O9" s="90">
        <f t="shared" si="1"/>
        <v>18</v>
      </c>
      <c r="P9" s="116">
        <f t="shared" si="2"/>
        <v>43</v>
      </c>
      <c r="Q9" s="117">
        <f t="shared" si="3"/>
        <v>18</v>
      </c>
      <c r="R9" s="95">
        <f t="shared" si="4"/>
        <v>0</v>
      </c>
      <c r="S9" s="95">
        <f t="shared" si="5"/>
        <v>0</v>
      </c>
    </row>
    <row r="10" spans="1:21" s="91" customFormat="1" ht="15">
      <c r="A10" s="92">
        <v>7</v>
      </c>
      <c r="B10" s="241" t="s">
        <v>95</v>
      </c>
      <c r="C10" s="242" t="s">
        <v>9</v>
      </c>
      <c r="D10" s="232">
        <v>12</v>
      </c>
      <c r="E10" s="243">
        <v>4.5</v>
      </c>
      <c r="F10" s="248">
        <v>3</v>
      </c>
      <c r="G10" s="243">
        <v>3</v>
      </c>
      <c r="H10" s="246">
        <v>11</v>
      </c>
      <c r="I10" s="252">
        <v>4.5</v>
      </c>
      <c r="J10" s="232">
        <v>15</v>
      </c>
      <c r="K10" s="243">
        <v>4.5</v>
      </c>
      <c r="L10" s="246"/>
      <c r="M10" s="249"/>
      <c r="N10" s="89">
        <f t="shared" si="0"/>
        <v>41</v>
      </c>
      <c r="O10" s="90">
        <f t="shared" si="1"/>
        <v>16.5</v>
      </c>
      <c r="P10" s="116">
        <f t="shared" si="2"/>
        <v>41</v>
      </c>
      <c r="Q10" s="117">
        <f t="shared" si="3"/>
        <v>16.5</v>
      </c>
      <c r="R10" s="95">
        <f t="shared" si="4"/>
        <v>0</v>
      </c>
      <c r="S10" s="95">
        <f t="shared" si="5"/>
        <v>0</v>
      </c>
      <c r="T10" s="88"/>
      <c r="U10" s="88"/>
    </row>
    <row r="11" spans="1:21" s="88" customFormat="1" ht="15">
      <c r="A11" s="92">
        <v>8</v>
      </c>
      <c r="B11" s="241" t="s">
        <v>87</v>
      </c>
      <c r="C11" s="242" t="s">
        <v>57</v>
      </c>
      <c r="D11" s="232">
        <v>10</v>
      </c>
      <c r="E11" s="243">
        <v>4</v>
      </c>
      <c r="F11" s="246">
        <v>11</v>
      </c>
      <c r="G11" s="247">
        <v>4.5</v>
      </c>
      <c r="H11" s="246">
        <v>5</v>
      </c>
      <c r="I11" s="249">
        <v>4</v>
      </c>
      <c r="J11" s="232">
        <v>11</v>
      </c>
      <c r="K11" s="243">
        <v>4</v>
      </c>
      <c r="L11" s="246"/>
      <c r="M11" s="254"/>
      <c r="N11" s="89">
        <f t="shared" si="0"/>
        <v>37</v>
      </c>
      <c r="O11" s="90">
        <f t="shared" si="1"/>
        <v>16.5</v>
      </c>
      <c r="P11" s="116">
        <f t="shared" si="2"/>
        <v>37</v>
      </c>
      <c r="Q11" s="117">
        <f t="shared" si="3"/>
        <v>16.5</v>
      </c>
      <c r="R11" s="95">
        <f t="shared" si="4"/>
        <v>0</v>
      </c>
      <c r="S11" s="95">
        <f t="shared" si="5"/>
        <v>0</v>
      </c>
      <c r="T11" s="91"/>
      <c r="U11" s="91"/>
    </row>
    <row r="12" spans="1:21" s="91" customFormat="1" ht="15">
      <c r="A12" s="92">
        <v>9</v>
      </c>
      <c r="B12" s="241" t="s">
        <v>267</v>
      </c>
      <c r="C12" s="242" t="s">
        <v>21</v>
      </c>
      <c r="D12" s="219"/>
      <c r="E12" s="266"/>
      <c r="F12" s="246">
        <v>9</v>
      </c>
      <c r="G12" s="228">
        <v>4</v>
      </c>
      <c r="H12" s="246">
        <v>14</v>
      </c>
      <c r="I12" s="249">
        <v>5</v>
      </c>
      <c r="J12" s="232">
        <v>13</v>
      </c>
      <c r="K12" s="243">
        <v>4.5</v>
      </c>
      <c r="L12" s="248"/>
      <c r="M12" s="251"/>
      <c r="N12" s="89">
        <f t="shared" si="0"/>
        <v>36</v>
      </c>
      <c r="O12" s="90">
        <f t="shared" si="1"/>
        <v>13.5</v>
      </c>
      <c r="P12" s="116">
        <f t="shared" si="2"/>
        <v>36</v>
      </c>
      <c r="Q12" s="117">
        <f t="shared" si="3"/>
        <v>13.5</v>
      </c>
      <c r="R12" s="95">
        <f t="shared" si="4"/>
        <v>0</v>
      </c>
      <c r="S12" s="95">
        <f t="shared" si="5"/>
        <v>0</v>
      </c>
      <c r="T12" s="88"/>
      <c r="U12" s="88"/>
    </row>
    <row r="13" spans="1:21" s="91" customFormat="1" ht="15">
      <c r="A13" s="92">
        <v>10</v>
      </c>
      <c r="B13" s="241" t="s">
        <v>81</v>
      </c>
      <c r="C13" s="242" t="s">
        <v>10</v>
      </c>
      <c r="D13" s="232">
        <v>11</v>
      </c>
      <c r="E13" s="243">
        <v>4</v>
      </c>
      <c r="F13" s="246">
        <v>15</v>
      </c>
      <c r="G13" s="247">
        <v>5</v>
      </c>
      <c r="H13" s="246">
        <v>4</v>
      </c>
      <c r="I13" s="252">
        <v>4</v>
      </c>
      <c r="J13" s="219"/>
      <c r="K13" s="264"/>
      <c r="L13" s="248"/>
      <c r="M13" s="237"/>
      <c r="N13" s="89">
        <f t="shared" si="0"/>
        <v>30</v>
      </c>
      <c r="O13" s="90">
        <f t="shared" si="1"/>
        <v>13</v>
      </c>
      <c r="P13" s="116">
        <f t="shared" si="2"/>
        <v>30</v>
      </c>
      <c r="Q13" s="117">
        <f t="shared" si="3"/>
        <v>13</v>
      </c>
      <c r="R13" s="95">
        <f t="shared" si="4"/>
        <v>0</v>
      </c>
      <c r="S13" s="95">
        <f t="shared" si="5"/>
        <v>0</v>
      </c>
      <c r="T13" s="88"/>
      <c r="U13" s="88"/>
    </row>
    <row r="14" spans="1:21" s="88" customFormat="1" ht="15">
      <c r="A14" s="92">
        <v>11</v>
      </c>
      <c r="B14" s="241" t="s">
        <v>84</v>
      </c>
      <c r="C14" s="242" t="s">
        <v>21</v>
      </c>
      <c r="D14" s="219"/>
      <c r="E14" s="264"/>
      <c r="F14" s="248">
        <v>7</v>
      </c>
      <c r="G14" s="243">
        <v>4</v>
      </c>
      <c r="H14" s="248">
        <v>8</v>
      </c>
      <c r="I14" s="249">
        <v>4</v>
      </c>
      <c r="J14" s="226">
        <v>12</v>
      </c>
      <c r="K14" s="229">
        <v>4.5</v>
      </c>
      <c r="L14" s="248"/>
      <c r="M14" s="237"/>
      <c r="N14" s="89">
        <f t="shared" si="0"/>
        <v>27</v>
      </c>
      <c r="O14" s="90">
        <f t="shared" si="1"/>
        <v>12.5</v>
      </c>
      <c r="P14" s="116">
        <f t="shared" si="2"/>
        <v>27</v>
      </c>
      <c r="Q14" s="117">
        <f t="shared" si="3"/>
        <v>12.5</v>
      </c>
      <c r="R14" s="95">
        <f t="shared" si="4"/>
        <v>0</v>
      </c>
      <c r="S14" s="95">
        <f t="shared" si="5"/>
        <v>0</v>
      </c>
      <c r="T14" s="95"/>
      <c r="U14" s="95"/>
    </row>
    <row r="15" spans="1:21" s="95" customFormat="1" ht="15">
      <c r="A15" s="92">
        <v>12</v>
      </c>
      <c r="B15" s="241" t="s">
        <v>96</v>
      </c>
      <c r="C15" s="242" t="s">
        <v>9</v>
      </c>
      <c r="D15" s="226">
        <v>8</v>
      </c>
      <c r="E15" s="233">
        <v>4</v>
      </c>
      <c r="F15" s="246">
        <v>10</v>
      </c>
      <c r="G15" s="229">
        <v>4.5</v>
      </c>
      <c r="H15" s="246">
        <v>9</v>
      </c>
      <c r="I15" s="249">
        <v>4</v>
      </c>
      <c r="J15" s="219"/>
      <c r="K15" s="264"/>
      <c r="L15" s="246"/>
      <c r="M15" s="249"/>
      <c r="N15" s="89">
        <f t="shared" si="0"/>
        <v>27</v>
      </c>
      <c r="O15" s="90">
        <f t="shared" si="1"/>
        <v>12.5</v>
      </c>
      <c r="P15" s="116">
        <f t="shared" si="2"/>
        <v>27</v>
      </c>
      <c r="Q15" s="117">
        <f t="shared" si="3"/>
        <v>12.5</v>
      </c>
      <c r="R15" s="95">
        <f t="shared" si="4"/>
        <v>0</v>
      </c>
      <c r="S15" s="95">
        <f t="shared" si="5"/>
        <v>0</v>
      </c>
      <c r="T15" s="88"/>
      <c r="U15" s="88"/>
    </row>
    <row r="16" spans="1:19" s="95" customFormat="1" ht="15">
      <c r="A16" s="92">
        <v>13</v>
      </c>
      <c r="B16" s="241" t="s">
        <v>80</v>
      </c>
      <c r="C16" s="242" t="s">
        <v>19</v>
      </c>
      <c r="D16" s="232">
        <v>9</v>
      </c>
      <c r="E16" s="243">
        <v>4</v>
      </c>
      <c r="F16" s="248">
        <v>8</v>
      </c>
      <c r="G16" s="243">
        <v>4</v>
      </c>
      <c r="H16" s="248">
        <v>1</v>
      </c>
      <c r="I16" s="251">
        <v>3</v>
      </c>
      <c r="J16" s="232">
        <v>6</v>
      </c>
      <c r="K16" s="243">
        <v>3.5</v>
      </c>
      <c r="L16" s="248"/>
      <c r="M16" s="250"/>
      <c r="N16" s="89">
        <f t="shared" si="0"/>
        <v>24</v>
      </c>
      <c r="O16" s="90">
        <f t="shared" si="1"/>
        <v>14.5</v>
      </c>
      <c r="P16" s="116">
        <f t="shared" si="2"/>
        <v>24</v>
      </c>
      <c r="Q16" s="117">
        <f t="shared" si="3"/>
        <v>14.5</v>
      </c>
      <c r="R16" s="95">
        <f t="shared" si="4"/>
        <v>0</v>
      </c>
      <c r="S16" s="95">
        <f t="shared" si="5"/>
        <v>0</v>
      </c>
    </row>
    <row r="17" spans="1:19" s="95" customFormat="1" ht="15">
      <c r="A17" s="92">
        <v>14</v>
      </c>
      <c r="B17" s="241" t="s">
        <v>233</v>
      </c>
      <c r="C17" s="242" t="s">
        <v>21</v>
      </c>
      <c r="D17" s="219"/>
      <c r="E17" s="266"/>
      <c r="F17" s="263"/>
      <c r="G17" s="266"/>
      <c r="H17" s="246">
        <v>6</v>
      </c>
      <c r="I17" s="252">
        <v>4</v>
      </c>
      <c r="J17" s="226">
        <v>16</v>
      </c>
      <c r="K17" s="229">
        <v>5</v>
      </c>
      <c r="L17" s="246"/>
      <c r="M17" s="249"/>
      <c r="N17" s="89">
        <f t="shared" si="0"/>
        <v>22</v>
      </c>
      <c r="O17" s="90">
        <f t="shared" si="1"/>
        <v>9</v>
      </c>
      <c r="P17" s="116">
        <f t="shared" si="2"/>
        <v>22</v>
      </c>
      <c r="Q17" s="117">
        <f t="shared" si="3"/>
        <v>9</v>
      </c>
      <c r="R17" s="95">
        <f t="shared" si="4"/>
        <v>0</v>
      </c>
      <c r="S17" s="95">
        <f t="shared" si="5"/>
        <v>0</v>
      </c>
    </row>
    <row r="18" spans="1:19" s="95" customFormat="1" ht="15">
      <c r="A18" s="92">
        <v>15</v>
      </c>
      <c r="B18" s="241" t="s">
        <v>85</v>
      </c>
      <c r="C18" s="242" t="s">
        <v>19</v>
      </c>
      <c r="D18" s="232">
        <v>5</v>
      </c>
      <c r="E18" s="243">
        <v>3</v>
      </c>
      <c r="F18" s="248">
        <v>6</v>
      </c>
      <c r="G18" s="243">
        <v>3.5</v>
      </c>
      <c r="H18" s="248">
        <v>1</v>
      </c>
      <c r="I18" s="251">
        <v>3</v>
      </c>
      <c r="J18" s="226">
        <v>8</v>
      </c>
      <c r="K18" s="229">
        <v>4</v>
      </c>
      <c r="L18" s="248"/>
      <c r="M18" s="250"/>
      <c r="N18" s="89">
        <f t="shared" si="0"/>
        <v>20</v>
      </c>
      <c r="O18" s="90">
        <f t="shared" si="1"/>
        <v>13.5</v>
      </c>
      <c r="P18" s="116">
        <f t="shared" si="2"/>
        <v>20</v>
      </c>
      <c r="Q18" s="117">
        <f t="shared" si="3"/>
        <v>13.5</v>
      </c>
      <c r="R18" s="95">
        <f t="shared" si="4"/>
        <v>0</v>
      </c>
      <c r="S18" s="95">
        <f t="shared" si="5"/>
        <v>0</v>
      </c>
    </row>
    <row r="19" spans="1:19" s="95" customFormat="1" ht="15">
      <c r="A19" s="92">
        <v>16</v>
      </c>
      <c r="B19" s="241" t="s">
        <v>232</v>
      </c>
      <c r="C19" s="242"/>
      <c r="D19" s="219"/>
      <c r="E19" s="266"/>
      <c r="F19" s="263"/>
      <c r="G19" s="266"/>
      <c r="H19" s="226">
        <v>10</v>
      </c>
      <c r="I19" s="252">
        <v>4.5</v>
      </c>
      <c r="J19" s="232">
        <v>9</v>
      </c>
      <c r="K19" s="229">
        <v>4</v>
      </c>
      <c r="L19" s="248"/>
      <c r="M19" s="250"/>
      <c r="N19" s="89">
        <f t="shared" si="0"/>
        <v>19</v>
      </c>
      <c r="O19" s="90">
        <f t="shared" si="1"/>
        <v>8.5</v>
      </c>
      <c r="P19" s="116">
        <f t="shared" si="2"/>
        <v>19</v>
      </c>
      <c r="Q19" s="117">
        <f t="shared" si="3"/>
        <v>8.5</v>
      </c>
      <c r="R19" s="95">
        <f t="shared" si="4"/>
        <v>0</v>
      </c>
      <c r="S19" s="95">
        <f t="shared" si="5"/>
        <v>0</v>
      </c>
    </row>
    <row r="20" spans="1:19" s="95" customFormat="1" ht="15">
      <c r="A20" s="92">
        <v>17</v>
      </c>
      <c r="B20" s="241" t="s">
        <v>43</v>
      </c>
      <c r="C20" s="242" t="s">
        <v>17</v>
      </c>
      <c r="D20" s="232">
        <v>14</v>
      </c>
      <c r="E20" s="243">
        <v>5</v>
      </c>
      <c r="F20" s="263"/>
      <c r="G20" s="264"/>
      <c r="H20" s="232">
        <v>3</v>
      </c>
      <c r="I20" s="252">
        <v>3.5</v>
      </c>
      <c r="J20" s="219"/>
      <c r="K20" s="264"/>
      <c r="L20" s="248"/>
      <c r="M20" s="251"/>
      <c r="N20" s="89">
        <f t="shared" si="0"/>
        <v>17</v>
      </c>
      <c r="O20" s="90">
        <f t="shared" si="1"/>
        <v>8.5</v>
      </c>
      <c r="P20" s="116">
        <f t="shared" si="2"/>
        <v>17</v>
      </c>
      <c r="Q20" s="117">
        <f t="shared" si="3"/>
        <v>8.5</v>
      </c>
      <c r="R20" s="95">
        <f t="shared" si="4"/>
        <v>0</v>
      </c>
      <c r="S20" s="95">
        <f t="shared" si="5"/>
        <v>0</v>
      </c>
    </row>
    <row r="21" spans="1:19" s="95" customFormat="1" ht="15">
      <c r="A21" s="92">
        <v>18</v>
      </c>
      <c r="B21" s="241" t="s">
        <v>230</v>
      </c>
      <c r="C21" s="242" t="s">
        <v>131</v>
      </c>
      <c r="D21" s="219"/>
      <c r="E21" s="266"/>
      <c r="F21" s="263"/>
      <c r="G21" s="266"/>
      <c r="H21" s="246">
        <v>17</v>
      </c>
      <c r="I21" s="249">
        <v>5</v>
      </c>
      <c r="J21" s="219"/>
      <c r="K21" s="264"/>
      <c r="L21" s="246"/>
      <c r="M21" s="249"/>
      <c r="N21" s="89">
        <f t="shared" si="0"/>
        <v>17</v>
      </c>
      <c r="O21" s="90">
        <f t="shared" si="1"/>
        <v>5</v>
      </c>
      <c r="P21" s="116">
        <f t="shared" si="2"/>
        <v>17</v>
      </c>
      <c r="Q21" s="117">
        <f t="shared" si="3"/>
        <v>5</v>
      </c>
      <c r="R21" s="95">
        <f t="shared" si="4"/>
        <v>0</v>
      </c>
      <c r="S21" s="95">
        <f t="shared" si="5"/>
        <v>0</v>
      </c>
    </row>
    <row r="22" spans="1:19" s="95" customFormat="1" ht="15">
      <c r="A22" s="92">
        <v>19</v>
      </c>
      <c r="B22" s="241" t="s">
        <v>231</v>
      </c>
      <c r="C22" s="242" t="s">
        <v>118</v>
      </c>
      <c r="D22" s="219"/>
      <c r="E22" s="266"/>
      <c r="F22" s="263"/>
      <c r="G22" s="266"/>
      <c r="H22" s="246">
        <v>16</v>
      </c>
      <c r="I22" s="252">
        <v>5</v>
      </c>
      <c r="J22" s="219"/>
      <c r="K22" s="264"/>
      <c r="L22" s="248"/>
      <c r="M22" s="251"/>
      <c r="N22" s="89">
        <f t="shared" si="0"/>
        <v>16</v>
      </c>
      <c r="O22" s="90">
        <f t="shared" si="1"/>
        <v>5</v>
      </c>
      <c r="P22" s="116">
        <f t="shared" si="2"/>
        <v>16</v>
      </c>
      <c r="Q22" s="117">
        <f t="shared" si="3"/>
        <v>5</v>
      </c>
      <c r="R22" s="95">
        <f t="shared" si="4"/>
        <v>0</v>
      </c>
      <c r="S22" s="95">
        <f t="shared" si="5"/>
        <v>0</v>
      </c>
    </row>
    <row r="23" spans="1:19" s="95" customFormat="1" ht="15">
      <c r="A23" s="92">
        <v>20</v>
      </c>
      <c r="B23" s="241" t="s">
        <v>143</v>
      </c>
      <c r="C23" s="242" t="s">
        <v>57</v>
      </c>
      <c r="D23" s="226">
        <v>7</v>
      </c>
      <c r="E23" s="233">
        <v>4</v>
      </c>
      <c r="F23" s="246">
        <v>4</v>
      </c>
      <c r="G23" s="247">
        <v>3.5</v>
      </c>
      <c r="H23" s="226">
        <v>2</v>
      </c>
      <c r="I23" s="252">
        <v>3.5</v>
      </c>
      <c r="J23" s="226">
        <v>1</v>
      </c>
      <c r="K23" s="229">
        <v>2.5</v>
      </c>
      <c r="L23" s="248"/>
      <c r="M23" s="258"/>
      <c r="N23" s="89">
        <f t="shared" si="0"/>
        <v>14</v>
      </c>
      <c r="O23" s="90">
        <f t="shared" si="1"/>
        <v>13.5</v>
      </c>
      <c r="P23" s="116">
        <f t="shared" si="2"/>
        <v>14</v>
      </c>
      <c r="Q23" s="117">
        <f t="shared" si="3"/>
        <v>13.5</v>
      </c>
      <c r="R23" s="95">
        <f t="shared" si="4"/>
        <v>0</v>
      </c>
      <c r="S23" s="95">
        <f t="shared" si="5"/>
        <v>0</v>
      </c>
    </row>
    <row r="24" spans="1:19" s="95" customFormat="1" ht="15">
      <c r="A24" s="92">
        <v>21</v>
      </c>
      <c r="B24" s="241" t="s">
        <v>79</v>
      </c>
      <c r="C24" s="242" t="s">
        <v>21</v>
      </c>
      <c r="D24" s="232">
        <v>6</v>
      </c>
      <c r="E24" s="243">
        <v>3</v>
      </c>
      <c r="F24" s="246">
        <v>5</v>
      </c>
      <c r="G24" s="258">
        <v>3.5</v>
      </c>
      <c r="H24" s="226">
        <v>1</v>
      </c>
      <c r="I24" s="262">
        <v>3.5</v>
      </c>
      <c r="J24" s="232">
        <v>1</v>
      </c>
      <c r="K24" s="243">
        <v>2.5</v>
      </c>
      <c r="L24" s="246"/>
      <c r="M24" s="308"/>
      <c r="N24" s="89">
        <f t="shared" si="0"/>
        <v>13</v>
      </c>
      <c r="O24" s="90">
        <f t="shared" si="1"/>
        <v>12.5</v>
      </c>
      <c r="P24" s="116">
        <f t="shared" si="2"/>
        <v>13</v>
      </c>
      <c r="Q24" s="117">
        <f t="shared" si="3"/>
        <v>12.5</v>
      </c>
      <c r="R24" s="95">
        <f t="shared" si="4"/>
        <v>0</v>
      </c>
      <c r="S24" s="95">
        <f t="shared" si="5"/>
        <v>0</v>
      </c>
    </row>
    <row r="25" spans="1:19" s="95" customFormat="1" ht="15">
      <c r="A25" s="92">
        <v>22</v>
      </c>
      <c r="B25" s="241" t="s">
        <v>45</v>
      </c>
      <c r="C25" s="242" t="s">
        <v>21</v>
      </c>
      <c r="D25" s="267"/>
      <c r="E25" s="266"/>
      <c r="F25" s="248">
        <v>12</v>
      </c>
      <c r="G25" s="243">
        <v>4.5</v>
      </c>
      <c r="H25" s="263"/>
      <c r="I25" s="303"/>
      <c r="J25" s="232">
        <v>1</v>
      </c>
      <c r="K25" s="243">
        <v>2.5</v>
      </c>
      <c r="L25" s="246"/>
      <c r="M25" s="258"/>
      <c r="N25" s="89">
        <f t="shared" si="0"/>
        <v>13</v>
      </c>
      <c r="O25" s="90">
        <f t="shared" si="1"/>
        <v>7</v>
      </c>
      <c r="P25" s="116">
        <f t="shared" si="2"/>
        <v>13</v>
      </c>
      <c r="Q25" s="117">
        <f t="shared" si="3"/>
        <v>7</v>
      </c>
      <c r="R25" s="95">
        <f t="shared" si="4"/>
        <v>0</v>
      </c>
      <c r="S25" s="95">
        <f t="shared" si="5"/>
        <v>0</v>
      </c>
    </row>
    <row r="26" spans="1:19" s="95" customFormat="1" ht="15">
      <c r="A26" s="92">
        <v>23</v>
      </c>
      <c r="B26" s="241" t="s">
        <v>90</v>
      </c>
      <c r="C26" s="242" t="s">
        <v>9</v>
      </c>
      <c r="D26" s="232">
        <v>4</v>
      </c>
      <c r="E26" s="243">
        <v>3</v>
      </c>
      <c r="F26" s="265"/>
      <c r="G26" s="266"/>
      <c r="H26" s="219"/>
      <c r="I26" s="270"/>
      <c r="J26" s="232">
        <v>5</v>
      </c>
      <c r="K26" s="229">
        <v>3.5</v>
      </c>
      <c r="L26" s="246"/>
      <c r="M26" s="249"/>
      <c r="N26" s="89">
        <f t="shared" si="0"/>
        <v>9</v>
      </c>
      <c r="O26" s="90">
        <f t="shared" si="1"/>
        <v>6.5</v>
      </c>
      <c r="P26" s="116">
        <f t="shared" si="2"/>
        <v>9</v>
      </c>
      <c r="Q26" s="117">
        <f t="shared" si="3"/>
        <v>6.5</v>
      </c>
      <c r="R26" s="95">
        <f t="shared" si="4"/>
        <v>0</v>
      </c>
      <c r="S26" s="95">
        <f t="shared" si="5"/>
        <v>0</v>
      </c>
    </row>
    <row r="27" spans="1:19" s="95" customFormat="1" ht="15">
      <c r="A27" s="92">
        <v>24</v>
      </c>
      <c r="B27" s="241" t="s">
        <v>154</v>
      </c>
      <c r="C27" s="242" t="s">
        <v>9</v>
      </c>
      <c r="D27" s="267"/>
      <c r="E27" s="268"/>
      <c r="F27" s="248">
        <v>1</v>
      </c>
      <c r="G27" s="243">
        <v>2.5</v>
      </c>
      <c r="H27" s="219"/>
      <c r="I27" s="266"/>
      <c r="J27" s="226">
        <v>4</v>
      </c>
      <c r="K27" s="229">
        <v>3</v>
      </c>
      <c r="L27" s="248"/>
      <c r="M27" s="250"/>
      <c r="N27" s="89">
        <f t="shared" si="0"/>
        <v>5</v>
      </c>
      <c r="O27" s="90">
        <f t="shared" si="1"/>
        <v>5.5</v>
      </c>
      <c r="P27" s="116">
        <f t="shared" si="2"/>
        <v>5</v>
      </c>
      <c r="Q27" s="117">
        <f t="shared" si="3"/>
        <v>5.5</v>
      </c>
      <c r="R27" s="95">
        <f t="shared" si="4"/>
        <v>0</v>
      </c>
      <c r="S27" s="95">
        <f t="shared" si="5"/>
        <v>0</v>
      </c>
    </row>
    <row r="28" spans="1:19" s="95" customFormat="1" ht="15">
      <c r="A28" s="92">
        <v>25</v>
      </c>
      <c r="B28" s="241" t="s">
        <v>152</v>
      </c>
      <c r="C28" s="242" t="s">
        <v>27</v>
      </c>
      <c r="D28" s="219"/>
      <c r="E28" s="266"/>
      <c r="F28" s="246">
        <v>1</v>
      </c>
      <c r="G28" s="247">
        <v>3</v>
      </c>
      <c r="H28" s="232">
        <v>1</v>
      </c>
      <c r="I28" s="243">
        <v>2.5</v>
      </c>
      <c r="J28" s="226">
        <v>1</v>
      </c>
      <c r="K28" s="229">
        <v>2</v>
      </c>
      <c r="L28" s="246"/>
      <c r="M28" s="253"/>
      <c r="N28" s="93">
        <f t="shared" si="0"/>
        <v>3</v>
      </c>
      <c r="O28" s="94">
        <f t="shared" si="1"/>
        <v>7.5</v>
      </c>
      <c r="P28" s="116">
        <f t="shared" si="2"/>
        <v>3</v>
      </c>
      <c r="Q28" s="117">
        <f t="shared" si="3"/>
        <v>7.5</v>
      </c>
      <c r="R28" s="95">
        <f t="shared" si="4"/>
        <v>0</v>
      </c>
      <c r="S28" s="95">
        <f t="shared" si="5"/>
        <v>0</v>
      </c>
    </row>
    <row r="29" spans="1:19" s="95" customFormat="1" ht="15">
      <c r="A29" s="92">
        <v>26</v>
      </c>
      <c r="B29" s="241" t="s">
        <v>92</v>
      </c>
      <c r="C29" s="242" t="s">
        <v>10</v>
      </c>
      <c r="D29" s="267"/>
      <c r="E29" s="266"/>
      <c r="F29" s="246">
        <v>1</v>
      </c>
      <c r="G29" s="247">
        <v>3</v>
      </c>
      <c r="H29" s="226">
        <v>1</v>
      </c>
      <c r="I29" s="229">
        <v>1</v>
      </c>
      <c r="J29" s="226">
        <v>1</v>
      </c>
      <c r="K29" s="229">
        <v>2</v>
      </c>
      <c r="L29" s="248"/>
      <c r="M29" s="237"/>
      <c r="N29" s="89">
        <f t="shared" si="0"/>
        <v>3</v>
      </c>
      <c r="O29" s="90">
        <f t="shared" si="1"/>
        <v>6</v>
      </c>
      <c r="P29" s="116">
        <f t="shared" si="2"/>
        <v>3</v>
      </c>
      <c r="Q29" s="117">
        <f t="shared" si="3"/>
        <v>6</v>
      </c>
      <c r="R29" s="95">
        <f t="shared" si="4"/>
        <v>0</v>
      </c>
      <c r="S29" s="95">
        <f t="shared" si="5"/>
        <v>0</v>
      </c>
    </row>
    <row r="30" spans="1:19" s="95" customFormat="1" ht="15">
      <c r="A30" s="92">
        <v>27</v>
      </c>
      <c r="B30" s="241" t="s">
        <v>47</v>
      </c>
      <c r="C30" s="242" t="s">
        <v>19</v>
      </c>
      <c r="D30" s="232">
        <v>1</v>
      </c>
      <c r="E30" s="243">
        <v>2</v>
      </c>
      <c r="F30" s="248">
        <v>1</v>
      </c>
      <c r="G30" s="243">
        <v>2</v>
      </c>
      <c r="H30" s="226">
        <v>1</v>
      </c>
      <c r="I30" s="228">
        <v>2</v>
      </c>
      <c r="J30" s="219"/>
      <c r="K30" s="264"/>
      <c r="L30" s="248"/>
      <c r="M30" s="250"/>
      <c r="N30" s="89">
        <f t="shared" si="0"/>
        <v>3</v>
      </c>
      <c r="O30" s="90">
        <f t="shared" si="1"/>
        <v>6</v>
      </c>
      <c r="P30" s="116">
        <f t="shared" si="2"/>
        <v>3</v>
      </c>
      <c r="Q30" s="117">
        <f t="shared" si="3"/>
        <v>6</v>
      </c>
      <c r="R30" s="95">
        <f t="shared" si="4"/>
        <v>0</v>
      </c>
      <c r="S30" s="95">
        <f t="shared" si="5"/>
        <v>0</v>
      </c>
    </row>
    <row r="31" spans="1:19" s="95" customFormat="1" ht="15">
      <c r="A31" s="92">
        <v>28</v>
      </c>
      <c r="B31" s="241" t="s">
        <v>235</v>
      </c>
      <c r="C31" s="242" t="s">
        <v>236</v>
      </c>
      <c r="D31" s="219"/>
      <c r="E31" s="266"/>
      <c r="F31" s="263"/>
      <c r="G31" s="266"/>
      <c r="H31" s="226">
        <v>1</v>
      </c>
      <c r="I31" s="247">
        <v>3</v>
      </c>
      <c r="J31" s="232">
        <v>2</v>
      </c>
      <c r="K31" s="243">
        <v>3</v>
      </c>
      <c r="L31" s="248"/>
      <c r="M31" s="251"/>
      <c r="N31" s="89">
        <f t="shared" si="0"/>
        <v>3</v>
      </c>
      <c r="O31" s="90">
        <f t="shared" si="1"/>
        <v>6</v>
      </c>
      <c r="P31" s="116">
        <f t="shared" si="2"/>
        <v>3</v>
      </c>
      <c r="Q31" s="117">
        <f t="shared" si="3"/>
        <v>6</v>
      </c>
      <c r="R31" s="95">
        <f t="shared" si="4"/>
        <v>0</v>
      </c>
      <c r="S31" s="95">
        <f t="shared" si="5"/>
        <v>0</v>
      </c>
    </row>
    <row r="32" spans="1:19" s="95" customFormat="1" ht="15">
      <c r="A32" s="92">
        <v>29</v>
      </c>
      <c r="B32" s="241" t="s">
        <v>42</v>
      </c>
      <c r="C32" s="242" t="s">
        <v>30</v>
      </c>
      <c r="D32" s="267"/>
      <c r="E32" s="266"/>
      <c r="F32" s="248">
        <v>2</v>
      </c>
      <c r="G32" s="243">
        <v>3</v>
      </c>
      <c r="H32" s="219"/>
      <c r="I32" s="266"/>
      <c r="J32" s="226">
        <v>1</v>
      </c>
      <c r="K32" s="229">
        <v>1</v>
      </c>
      <c r="L32" s="248"/>
      <c r="M32" s="237"/>
      <c r="N32" s="89">
        <f t="shared" si="0"/>
        <v>3</v>
      </c>
      <c r="O32" s="90">
        <f t="shared" si="1"/>
        <v>4</v>
      </c>
      <c r="P32" s="116">
        <f t="shared" si="2"/>
        <v>3</v>
      </c>
      <c r="Q32" s="117">
        <f t="shared" si="3"/>
        <v>4</v>
      </c>
      <c r="R32" s="95">
        <f t="shared" si="4"/>
        <v>0</v>
      </c>
      <c r="S32" s="95">
        <f t="shared" si="5"/>
        <v>0</v>
      </c>
    </row>
    <row r="33" spans="1:19" s="95" customFormat="1" ht="15">
      <c r="A33" s="92">
        <v>30</v>
      </c>
      <c r="B33" s="241" t="s">
        <v>144</v>
      </c>
      <c r="C33" s="242" t="s">
        <v>11</v>
      </c>
      <c r="D33" s="226">
        <v>3</v>
      </c>
      <c r="E33" s="243">
        <v>3</v>
      </c>
      <c r="F33" s="263"/>
      <c r="G33" s="264"/>
      <c r="H33" s="219"/>
      <c r="I33" s="266"/>
      <c r="J33" s="219"/>
      <c r="K33" s="264"/>
      <c r="L33" s="246"/>
      <c r="M33" s="254"/>
      <c r="N33" s="89">
        <f t="shared" si="0"/>
        <v>3</v>
      </c>
      <c r="O33" s="90">
        <f t="shared" si="1"/>
        <v>3</v>
      </c>
      <c r="P33" s="116">
        <f t="shared" si="2"/>
        <v>3</v>
      </c>
      <c r="Q33" s="117">
        <f t="shared" si="3"/>
        <v>3</v>
      </c>
      <c r="R33" s="95">
        <f t="shared" si="4"/>
        <v>0</v>
      </c>
      <c r="S33" s="95">
        <f t="shared" si="5"/>
        <v>0</v>
      </c>
    </row>
    <row r="34" spans="1:19" s="95" customFormat="1" ht="15">
      <c r="A34" s="92">
        <v>31</v>
      </c>
      <c r="B34" s="241" t="s">
        <v>261</v>
      </c>
      <c r="C34" s="242" t="s">
        <v>9</v>
      </c>
      <c r="D34" s="219"/>
      <c r="E34" s="266"/>
      <c r="F34" s="263"/>
      <c r="G34" s="266"/>
      <c r="H34" s="219"/>
      <c r="I34" s="266"/>
      <c r="J34" s="226">
        <v>3</v>
      </c>
      <c r="K34" s="247">
        <v>3</v>
      </c>
      <c r="L34" s="246"/>
      <c r="M34" s="254"/>
      <c r="N34" s="89">
        <f t="shared" si="0"/>
        <v>3</v>
      </c>
      <c r="O34" s="90">
        <f t="shared" si="1"/>
        <v>3</v>
      </c>
      <c r="P34" s="116">
        <f t="shared" si="2"/>
        <v>3</v>
      </c>
      <c r="Q34" s="117">
        <f t="shared" si="3"/>
        <v>3</v>
      </c>
      <c r="R34" s="95">
        <f t="shared" si="4"/>
        <v>0</v>
      </c>
      <c r="S34" s="95">
        <f t="shared" si="5"/>
        <v>0</v>
      </c>
    </row>
    <row r="35" spans="1:19" s="95" customFormat="1" ht="15">
      <c r="A35" s="92">
        <v>32</v>
      </c>
      <c r="B35" s="241" t="s">
        <v>151</v>
      </c>
      <c r="C35" s="242" t="s">
        <v>19</v>
      </c>
      <c r="D35" s="267"/>
      <c r="E35" s="266"/>
      <c r="F35" s="246">
        <v>1</v>
      </c>
      <c r="G35" s="247">
        <v>3</v>
      </c>
      <c r="H35" s="226">
        <v>1</v>
      </c>
      <c r="I35" s="247">
        <v>2.5</v>
      </c>
      <c r="J35" s="219"/>
      <c r="K35" s="264"/>
      <c r="L35" s="246"/>
      <c r="M35" s="249"/>
      <c r="N35" s="89">
        <f t="shared" si="0"/>
        <v>2</v>
      </c>
      <c r="O35" s="90">
        <f t="shared" si="1"/>
        <v>5.5</v>
      </c>
      <c r="P35" s="116">
        <f t="shared" si="2"/>
        <v>2</v>
      </c>
      <c r="Q35" s="117">
        <f t="shared" si="3"/>
        <v>5.5</v>
      </c>
      <c r="R35" s="95">
        <f t="shared" si="4"/>
        <v>0</v>
      </c>
      <c r="S35" s="95">
        <f t="shared" si="5"/>
        <v>0</v>
      </c>
    </row>
    <row r="36" spans="1:19" s="95" customFormat="1" ht="15">
      <c r="A36" s="92">
        <v>33</v>
      </c>
      <c r="B36" s="241" t="s">
        <v>38</v>
      </c>
      <c r="C36" s="242" t="s">
        <v>19</v>
      </c>
      <c r="D36" s="267"/>
      <c r="E36" s="268"/>
      <c r="F36" s="248">
        <v>1</v>
      </c>
      <c r="G36" s="243">
        <v>2</v>
      </c>
      <c r="H36" s="232">
        <v>1</v>
      </c>
      <c r="I36" s="243">
        <v>2.5</v>
      </c>
      <c r="J36" s="219"/>
      <c r="K36" s="264"/>
      <c r="L36" s="246"/>
      <c r="M36" s="343"/>
      <c r="N36" s="93">
        <f t="shared" si="0"/>
        <v>2</v>
      </c>
      <c r="O36" s="94">
        <f t="shared" si="1"/>
        <v>4.5</v>
      </c>
      <c r="P36" s="116">
        <f t="shared" si="2"/>
        <v>2</v>
      </c>
      <c r="Q36" s="117">
        <f t="shared" si="3"/>
        <v>4.5</v>
      </c>
      <c r="R36" s="95">
        <f t="shared" si="4"/>
        <v>0</v>
      </c>
      <c r="S36" s="95">
        <f t="shared" si="5"/>
        <v>0</v>
      </c>
    </row>
    <row r="37" spans="1:19" s="95" customFormat="1" ht="15">
      <c r="A37" s="92">
        <v>34</v>
      </c>
      <c r="B37" s="241" t="s">
        <v>153</v>
      </c>
      <c r="C37" s="242" t="s">
        <v>25</v>
      </c>
      <c r="D37" s="267"/>
      <c r="E37" s="266"/>
      <c r="F37" s="246">
        <v>1</v>
      </c>
      <c r="G37" s="247">
        <v>3</v>
      </c>
      <c r="H37" s="219"/>
      <c r="I37" s="266"/>
      <c r="J37" s="232">
        <v>1</v>
      </c>
      <c r="K37" s="243">
        <v>0</v>
      </c>
      <c r="L37" s="246"/>
      <c r="M37" s="249"/>
      <c r="N37" s="89">
        <f t="shared" si="0"/>
        <v>2</v>
      </c>
      <c r="O37" s="90">
        <f t="shared" si="1"/>
        <v>3</v>
      </c>
      <c r="P37" s="116">
        <f t="shared" si="2"/>
        <v>2</v>
      </c>
      <c r="Q37" s="117">
        <f t="shared" si="3"/>
        <v>3</v>
      </c>
      <c r="R37" s="95">
        <f t="shared" si="4"/>
        <v>0</v>
      </c>
      <c r="S37" s="95">
        <f t="shared" si="5"/>
        <v>0</v>
      </c>
    </row>
    <row r="38" spans="1:19" s="95" customFormat="1" ht="15">
      <c r="A38" s="92">
        <v>35</v>
      </c>
      <c r="B38" s="241" t="s">
        <v>145</v>
      </c>
      <c r="C38" s="242" t="s">
        <v>33</v>
      </c>
      <c r="D38" s="232">
        <v>2</v>
      </c>
      <c r="E38" s="243">
        <v>3</v>
      </c>
      <c r="F38" s="265"/>
      <c r="G38" s="266"/>
      <c r="H38" s="219"/>
      <c r="I38" s="266"/>
      <c r="J38" s="219"/>
      <c r="K38" s="264"/>
      <c r="L38" s="246"/>
      <c r="M38" s="254"/>
      <c r="N38" s="89">
        <f t="shared" si="0"/>
        <v>2</v>
      </c>
      <c r="O38" s="90">
        <f t="shared" si="1"/>
        <v>3</v>
      </c>
      <c r="P38" s="116">
        <f t="shared" si="2"/>
        <v>2</v>
      </c>
      <c r="Q38" s="117">
        <f t="shared" si="3"/>
        <v>3</v>
      </c>
      <c r="R38" s="95">
        <f t="shared" si="4"/>
        <v>0</v>
      </c>
      <c r="S38" s="95">
        <f t="shared" si="5"/>
        <v>0</v>
      </c>
    </row>
    <row r="39" spans="1:19" s="95" customFormat="1" ht="15">
      <c r="A39" s="92">
        <v>36</v>
      </c>
      <c r="B39" s="241" t="s">
        <v>157</v>
      </c>
      <c r="C39" s="242" t="s">
        <v>17</v>
      </c>
      <c r="D39" s="219"/>
      <c r="E39" s="266"/>
      <c r="F39" s="248">
        <v>1</v>
      </c>
      <c r="G39" s="243">
        <v>1</v>
      </c>
      <c r="H39" s="232">
        <v>1</v>
      </c>
      <c r="I39" s="243">
        <v>1.5</v>
      </c>
      <c r="J39" s="219"/>
      <c r="K39" s="264"/>
      <c r="L39" s="246"/>
      <c r="M39" s="249"/>
      <c r="N39" s="89">
        <f t="shared" si="0"/>
        <v>2</v>
      </c>
      <c r="O39" s="90">
        <f t="shared" si="1"/>
        <v>2.5</v>
      </c>
      <c r="P39" s="116">
        <f t="shared" si="2"/>
        <v>2</v>
      </c>
      <c r="Q39" s="117">
        <f t="shared" si="3"/>
        <v>2.5</v>
      </c>
      <c r="R39" s="95">
        <f t="shared" si="4"/>
        <v>0</v>
      </c>
      <c r="S39" s="95">
        <f t="shared" si="5"/>
        <v>0</v>
      </c>
    </row>
    <row r="40" spans="1:19" s="95" customFormat="1" ht="15">
      <c r="A40" s="92">
        <v>37</v>
      </c>
      <c r="B40" s="241" t="s">
        <v>234</v>
      </c>
      <c r="C40" s="242" t="s">
        <v>138</v>
      </c>
      <c r="D40" s="219"/>
      <c r="E40" s="266"/>
      <c r="F40" s="263"/>
      <c r="G40" s="266"/>
      <c r="H40" s="226">
        <v>1</v>
      </c>
      <c r="I40" s="247">
        <v>3.5</v>
      </c>
      <c r="J40" s="219"/>
      <c r="K40" s="264"/>
      <c r="L40" s="248"/>
      <c r="M40" s="237"/>
      <c r="N40" s="89">
        <f t="shared" si="0"/>
        <v>1</v>
      </c>
      <c r="O40" s="90">
        <f t="shared" si="1"/>
        <v>3.5</v>
      </c>
      <c r="P40" s="116">
        <f t="shared" si="2"/>
        <v>1</v>
      </c>
      <c r="Q40" s="117">
        <f t="shared" si="3"/>
        <v>3.5</v>
      </c>
      <c r="R40" s="95">
        <f t="shared" si="4"/>
        <v>0</v>
      </c>
      <c r="S40" s="95">
        <f t="shared" si="5"/>
        <v>0</v>
      </c>
    </row>
    <row r="41" spans="1:19" s="95" customFormat="1" ht="15">
      <c r="A41" s="92">
        <v>38</v>
      </c>
      <c r="B41" s="241" t="s">
        <v>31</v>
      </c>
      <c r="C41" s="242" t="s">
        <v>25</v>
      </c>
      <c r="D41" s="267"/>
      <c r="E41" s="266"/>
      <c r="F41" s="246">
        <v>1</v>
      </c>
      <c r="G41" s="247">
        <v>3</v>
      </c>
      <c r="H41" s="219"/>
      <c r="I41" s="266"/>
      <c r="J41" s="219"/>
      <c r="K41" s="264"/>
      <c r="L41" s="248"/>
      <c r="M41" s="249"/>
      <c r="N41" s="89">
        <f t="shared" si="0"/>
        <v>1</v>
      </c>
      <c r="O41" s="90">
        <f t="shared" si="1"/>
        <v>3</v>
      </c>
      <c r="P41" s="116">
        <f t="shared" si="2"/>
        <v>1</v>
      </c>
      <c r="Q41" s="117">
        <f t="shared" si="3"/>
        <v>3</v>
      </c>
      <c r="R41" s="95">
        <f t="shared" si="4"/>
        <v>0</v>
      </c>
      <c r="S41" s="95">
        <f t="shared" si="5"/>
        <v>0</v>
      </c>
    </row>
    <row r="42" spans="1:19" s="95" customFormat="1" ht="15">
      <c r="A42" s="92">
        <v>39</v>
      </c>
      <c r="B42" s="241" t="s">
        <v>146</v>
      </c>
      <c r="C42" s="242" t="s">
        <v>11</v>
      </c>
      <c r="D42" s="232">
        <v>1</v>
      </c>
      <c r="E42" s="243">
        <v>3</v>
      </c>
      <c r="F42" s="219"/>
      <c r="G42" s="264"/>
      <c r="H42" s="263"/>
      <c r="I42" s="270"/>
      <c r="J42" s="219"/>
      <c r="K42" s="264"/>
      <c r="L42" s="246"/>
      <c r="M42" s="249"/>
      <c r="N42" s="89">
        <f t="shared" si="0"/>
        <v>1</v>
      </c>
      <c r="O42" s="90">
        <f t="shared" si="1"/>
        <v>3</v>
      </c>
      <c r="P42" s="116">
        <f t="shared" si="2"/>
        <v>1</v>
      </c>
      <c r="Q42" s="117">
        <f t="shared" si="3"/>
        <v>3</v>
      </c>
      <c r="R42" s="95">
        <f t="shared" si="4"/>
        <v>0</v>
      </c>
      <c r="S42" s="95">
        <f t="shared" si="5"/>
        <v>0</v>
      </c>
    </row>
    <row r="43" spans="1:19" s="95" customFormat="1" ht="15">
      <c r="A43" s="92">
        <v>40</v>
      </c>
      <c r="B43" s="241" t="s">
        <v>93</v>
      </c>
      <c r="C43" s="242" t="s">
        <v>11</v>
      </c>
      <c r="D43" s="226">
        <v>1</v>
      </c>
      <c r="E43" s="243">
        <v>3</v>
      </c>
      <c r="F43" s="267"/>
      <c r="G43" s="266"/>
      <c r="H43" s="263"/>
      <c r="I43" s="270"/>
      <c r="J43" s="219"/>
      <c r="K43" s="264"/>
      <c r="L43" s="248"/>
      <c r="M43" s="251"/>
      <c r="N43" s="89">
        <f t="shared" si="0"/>
        <v>1</v>
      </c>
      <c r="O43" s="90">
        <f t="shared" si="1"/>
        <v>3</v>
      </c>
      <c r="P43" s="116">
        <f t="shared" si="2"/>
        <v>1</v>
      </c>
      <c r="Q43" s="117">
        <f t="shared" si="3"/>
        <v>3</v>
      </c>
      <c r="R43" s="95">
        <f t="shared" si="4"/>
        <v>0</v>
      </c>
      <c r="S43" s="95">
        <f t="shared" si="5"/>
        <v>0</v>
      </c>
    </row>
    <row r="44" spans="1:19" s="95" customFormat="1" ht="15">
      <c r="A44" s="92">
        <v>41</v>
      </c>
      <c r="B44" s="241" t="s">
        <v>156</v>
      </c>
      <c r="C44" s="242" t="s">
        <v>25</v>
      </c>
      <c r="D44" s="267"/>
      <c r="E44" s="266"/>
      <c r="F44" s="226">
        <v>1</v>
      </c>
      <c r="G44" s="247">
        <v>2</v>
      </c>
      <c r="H44" s="263"/>
      <c r="I44" s="270"/>
      <c r="J44" s="219"/>
      <c r="K44" s="264"/>
      <c r="L44" s="248"/>
      <c r="M44" s="251"/>
      <c r="N44" s="89">
        <f t="shared" si="0"/>
        <v>1</v>
      </c>
      <c r="O44" s="90">
        <f t="shared" si="1"/>
        <v>2</v>
      </c>
      <c r="P44" s="116">
        <f t="shared" si="2"/>
        <v>1</v>
      </c>
      <c r="Q44" s="117">
        <f t="shared" si="3"/>
        <v>2</v>
      </c>
      <c r="R44" s="95">
        <f t="shared" si="4"/>
        <v>0</v>
      </c>
      <c r="S44" s="95">
        <f t="shared" si="5"/>
        <v>0</v>
      </c>
    </row>
    <row r="45" spans="1:19" s="95" customFormat="1" ht="15">
      <c r="A45" s="92">
        <v>42</v>
      </c>
      <c r="B45" s="241" t="s">
        <v>155</v>
      </c>
      <c r="C45" s="242" t="s">
        <v>25</v>
      </c>
      <c r="D45" s="267"/>
      <c r="E45" s="268"/>
      <c r="F45" s="232">
        <v>1</v>
      </c>
      <c r="G45" s="243">
        <v>2</v>
      </c>
      <c r="H45" s="263"/>
      <c r="I45" s="270"/>
      <c r="J45" s="219"/>
      <c r="K45" s="264"/>
      <c r="L45" s="246"/>
      <c r="M45" s="256"/>
      <c r="N45" s="89">
        <f t="shared" si="0"/>
        <v>1</v>
      </c>
      <c r="O45" s="90">
        <f t="shared" si="1"/>
        <v>2</v>
      </c>
      <c r="P45" s="116">
        <f t="shared" si="2"/>
        <v>1</v>
      </c>
      <c r="Q45" s="117">
        <f t="shared" si="3"/>
        <v>2</v>
      </c>
      <c r="R45" s="95">
        <f t="shared" si="4"/>
        <v>0</v>
      </c>
      <c r="S45" s="95">
        <f t="shared" si="5"/>
        <v>0</v>
      </c>
    </row>
    <row r="46" spans="1:19" s="95" customFormat="1" ht="15">
      <c r="A46" s="92">
        <v>43</v>
      </c>
      <c r="B46" s="241" t="s">
        <v>147</v>
      </c>
      <c r="C46" s="242" t="s">
        <v>131</v>
      </c>
      <c r="D46" s="226">
        <v>1</v>
      </c>
      <c r="E46" s="243">
        <v>2</v>
      </c>
      <c r="F46" s="219"/>
      <c r="G46" s="264"/>
      <c r="H46" s="263"/>
      <c r="I46" s="270"/>
      <c r="J46" s="219"/>
      <c r="K46" s="264"/>
      <c r="L46" s="246"/>
      <c r="M46" s="256"/>
      <c r="N46" s="89">
        <f t="shared" si="0"/>
        <v>1</v>
      </c>
      <c r="O46" s="90">
        <f t="shared" si="1"/>
        <v>2</v>
      </c>
      <c r="P46" s="116">
        <f t="shared" si="2"/>
        <v>1</v>
      </c>
      <c r="Q46" s="117">
        <f t="shared" si="3"/>
        <v>2</v>
      </c>
      <c r="R46" s="95">
        <f t="shared" si="4"/>
        <v>0</v>
      </c>
      <c r="S46" s="95">
        <f t="shared" si="5"/>
        <v>0</v>
      </c>
    </row>
    <row r="47" spans="1:19" s="95" customFormat="1" ht="15">
      <c r="A47" s="92">
        <v>44</v>
      </c>
      <c r="B47" s="241" t="s">
        <v>148</v>
      </c>
      <c r="C47" s="242" t="s">
        <v>20</v>
      </c>
      <c r="D47" s="226">
        <v>1</v>
      </c>
      <c r="E47" s="243">
        <v>2</v>
      </c>
      <c r="F47" s="267"/>
      <c r="G47" s="266"/>
      <c r="H47" s="263"/>
      <c r="I47" s="270"/>
      <c r="J47" s="219"/>
      <c r="K47" s="264"/>
      <c r="L47" s="248"/>
      <c r="M47" s="251"/>
      <c r="N47" s="89">
        <f t="shared" si="0"/>
        <v>1</v>
      </c>
      <c r="O47" s="90">
        <f t="shared" si="1"/>
        <v>2</v>
      </c>
      <c r="P47" s="116">
        <f t="shared" si="2"/>
        <v>1</v>
      </c>
      <c r="Q47" s="117">
        <f t="shared" si="3"/>
        <v>2</v>
      </c>
      <c r="R47" s="95">
        <f t="shared" si="4"/>
        <v>0</v>
      </c>
      <c r="S47" s="95">
        <f t="shared" si="5"/>
        <v>0</v>
      </c>
    </row>
    <row r="48" spans="1:19" s="95" customFormat="1" ht="15">
      <c r="A48" s="92">
        <v>45</v>
      </c>
      <c r="B48" s="241" t="s">
        <v>237</v>
      </c>
      <c r="C48" s="242" t="s">
        <v>118</v>
      </c>
      <c r="D48" s="219"/>
      <c r="E48" s="266"/>
      <c r="F48" s="219"/>
      <c r="G48" s="266"/>
      <c r="H48" s="246">
        <v>1</v>
      </c>
      <c r="I48" s="252">
        <v>2</v>
      </c>
      <c r="J48" s="219"/>
      <c r="K48" s="264"/>
      <c r="L48" s="246"/>
      <c r="M48" s="249"/>
      <c r="N48" s="89">
        <f t="shared" si="0"/>
        <v>1</v>
      </c>
      <c r="O48" s="90">
        <f t="shared" si="1"/>
        <v>2</v>
      </c>
      <c r="P48" s="116">
        <f t="shared" si="2"/>
        <v>1</v>
      </c>
      <c r="Q48" s="117">
        <f t="shared" si="3"/>
        <v>2</v>
      </c>
      <c r="R48" s="95">
        <f t="shared" si="4"/>
        <v>0</v>
      </c>
      <c r="S48" s="95">
        <f t="shared" si="5"/>
        <v>0</v>
      </c>
    </row>
    <row r="49" spans="1:19" ht="15.75">
      <c r="A49" s="92">
        <v>46</v>
      </c>
      <c r="B49" s="241" t="s">
        <v>238</v>
      </c>
      <c r="C49" s="242" t="s">
        <v>217</v>
      </c>
      <c r="D49" s="219"/>
      <c r="E49" s="266"/>
      <c r="F49" s="219"/>
      <c r="G49" s="266"/>
      <c r="H49" s="246">
        <v>1</v>
      </c>
      <c r="I49" s="252">
        <v>1</v>
      </c>
      <c r="J49" s="219"/>
      <c r="K49" s="264"/>
      <c r="L49" s="246"/>
      <c r="M49" s="249"/>
      <c r="N49" s="89">
        <f t="shared" si="0"/>
        <v>1</v>
      </c>
      <c r="O49" s="90">
        <f t="shared" si="1"/>
        <v>1</v>
      </c>
      <c r="P49" s="116">
        <f t="shared" si="2"/>
        <v>1</v>
      </c>
      <c r="Q49" s="117">
        <f t="shared" si="3"/>
        <v>1</v>
      </c>
      <c r="R49" s="95">
        <f t="shared" si="4"/>
        <v>0</v>
      </c>
      <c r="S49" s="95">
        <f t="shared" si="5"/>
        <v>0</v>
      </c>
    </row>
    <row r="50" spans="1:19" s="95" customFormat="1" ht="15">
      <c r="A50" s="92">
        <v>47</v>
      </c>
      <c r="B50" s="241" t="s">
        <v>239</v>
      </c>
      <c r="C50" s="242" t="s">
        <v>25</v>
      </c>
      <c r="D50" s="219"/>
      <c r="E50" s="266"/>
      <c r="F50" s="219"/>
      <c r="G50" s="266"/>
      <c r="H50" s="246">
        <v>1</v>
      </c>
      <c r="I50" s="252">
        <v>1</v>
      </c>
      <c r="J50" s="219"/>
      <c r="K50" s="264"/>
      <c r="L50" s="248"/>
      <c r="M50" s="251"/>
      <c r="N50" s="89">
        <f t="shared" si="0"/>
        <v>1</v>
      </c>
      <c r="O50" s="90">
        <f t="shared" si="1"/>
        <v>1</v>
      </c>
      <c r="P50" s="116">
        <f t="shared" si="2"/>
        <v>1</v>
      </c>
      <c r="Q50" s="117">
        <f t="shared" si="3"/>
        <v>1</v>
      </c>
      <c r="R50" s="95">
        <f t="shared" si="4"/>
        <v>0</v>
      </c>
      <c r="S50" s="95">
        <f t="shared" si="5"/>
        <v>0</v>
      </c>
    </row>
    <row r="51" spans="1:19" s="95" customFormat="1" ht="15">
      <c r="A51" s="92">
        <v>48</v>
      </c>
      <c r="B51" s="241" t="s">
        <v>149</v>
      </c>
      <c r="C51" s="242" t="s">
        <v>10</v>
      </c>
      <c r="D51" s="232">
        <v>1</v>
      </c>
      <c r="E51" s="243">
        <v>1</v>
      </c>
      <c r="F51" s="219"/>
      <c r="G51" s="264"/>
      <c r="H51" s="219"/>
      <c r="I51" s="266"/>
      <c r="J51" s="219"/>
      <c r="K51" s="264"/>
      <c r="L51" s="246"/>
      <c r="M51" s="256"/>
      <c r="N51" s="89">
        <f t="shared" si="0"/>
        <v>1</v>
      </c>
      <c r="O51" s="90">
        <f t="shared" si="1"/>
        <v>1</v>
      </c>
      <c r="P51" s="116">
        <f t="shared" si="2"/>
        <v>1</v>
      </c>
      <c r="Q51" s="117">
        <f t="shared" si="3"/>
        <v>1</v>
      </c>
      <c r="R51" s="95">
        <f t="shared" si="4"/>
        <v>0</v>
      </c>
      <c r="S51" s="95">
        <f t="shared" si="5"/>
        <v>0</v>
      </c>
    </row>
    <row r="52" spans="1:17" s="95" customFormat="1" ht="15.75" thickBot="1">
      <c r="A52" s="132" t="s">
        <v>12</v>
      </c>
      <c r="B52" s="133"/>
      <c r="C52" s="134"/>
      <c r="D52" s="125"/>
      <c r="E52" s="124"/>
      <c r="F52" s="125"/>
      <c r="G52" s="124"/>
      <c r="H52" s="125"/>
      <c r="I52" s="124"/>
      <c r="J52" s="125"/>
      <c r="K52" s="124"/>
      <c r="L52" s="125"/>
      <c r="M52" s="135"/>
      <c r="N52" s="136" t="s">
        <v>8</v>
      </c>
      <c r="O52" s="137" t="s">
        <v>6</v>
      </c>
      <c r="P52" s="130" t="s">
        <v>8</v>
      </c>
      <c r="Q52" s="137" t="s">
        <v>6</v>
      </c>
    </row>
    <row r="53" spans="1:20" s="88" customFormat="1" ht="15">
      <c r="A53" s="321">
        <v>1</v>
      </c>
      <c r="B53" s="241" t="s">
        <v>271</v>
      </c>
      <c r="C53" s="242" t="s">
        <v>21</v>
      </c>
      <c r="D53" s="226">
        <v>18</v>
      </c>
      <c r="E53" s="233">
        <v>4</v>
      </c>
      <c r="F53" s="259">
        <v>20</v>
      </c>
      <c r="G53" s="260">
        <v>4</v>
      </c>
      <c r="H53" s="194">
        <v>20</v>
      </c>
      <c r="I53" s="195">
        <v>4</v>
      </c>
      <c r="J53" s="240">
        <v>20</v>
      </c>
      <c r="K53" s="261">
        <v>4</v>
      </c>
      <c r="L53" s="259"/>
      <c r="M53" s="260"/>
      <c r="N53" s="89">
        <f aca="true" t="shared" si="6" ref="N53:N61">SUM(D53+F53+H53+J53+L53)</f>
        <v>78</v>
      </c>
      <c r="O53" s="90">
        <f aca="true" t="shared" si="7" ref="O53:O61">SUM(E53+G53+I53+K53+M53)</f>
        <v>16</v>
      </c>
      <c r="P53" s="116">
        <f aca="true" t="shared" si="8" ref="P53:P61">SUM(D53,F53,H53,J53,L53)-S53</f>
        <v>78</v>
      </c>
      <c r="Q53" s="117">
        <f aca="true" t="shared" si="9" ref="Q53:Q61">SUM(E53,G53,I53,K53,M53)-R53</f>
        <v>16</v>
      </c>
      <c r="R53" s="95">
        <f aca="true" t="shared" si="10" ref="R53:R61">IF(COUNT(M53,K53,I53,G53,E53)=5,MIN(M53,K53,I53,G53,E53),0)</f>
        <v>0</v>
      </c>
      <c r="S53" s="95">
        <f aca="true" t="shared" si="11" ref="S53:S61">IF(COUNT(D53,F53,H53,J53,L53)=5,MIN(D53,F53,H53,J53,L53),0)</f>
        <v>0</v>
      </c>
      <c r="T53" s="87"/>
    </row>
    <row r="54" spans="1:20" s="88" customFormat="1" ht="15">
      <c r="A54" s="322">
        <v>2</v>
      </c>
      <c r="B54" s="241" t="s">
        <v>270</v>
      </c>
      <c r="C54" s="242" t="s">
        <v>21</v>
      </c>
      <c r="D54" s="232">
        <v>20</v>
      </c>
      <c r="E54" s="243">
        <v>4</v>
      </c>
      <c r="F54" s="226">
        <v>16</v>
      </c>
      <c r="G54" s="229">
        <v>3.5</v>
      </c>
      <c r="H54" s="152">
        <v>18</v>
      </c>
      <c r="I54" s="153">
        <v>4</v>
      </c>
      <c r="J54" s="248">
        <v>16</v>
      </c>
      <c r="K54" s="255">
        <v>3.5</v>
      </c>
      <c r="L54" s="226"/>
      <c r="M54" s="229"/>
      <c r="N54" s="89">
        <f t="shared" si="6"/>
        <v>70</v>
      </c>
      <c r="O54" s="90">
        <f t="shared" si="7"/>
        <v>15</v>
      </c>
      <c r="P54" s="116">
        <f t="shared" si="8"/>
        <v>70</v>
      </c>
      <c r="Q54" s="117">
        <f t="shared" si="9"/>
        <v>15</v>
      </c>
      <c r="R54" s="95">
        <f t="shared" si="10"/>
        <v>0</v>
      </c>
      <c r="S54" s="95">
        <f t="shared" si="11"/>
        <v>0</v>
      </c>
      <c r="T54" s="87"/>
    </row>
    <row r="55" spans="1:20" s="88" customFormat="1" ht="15">
      <c r="A55" s="197">
        <v>3</v>
      </c>
      <c r="B55" s="241" t="s">
        <v>72</v>
      </c>
      <c r="C55" s="242" t="s">
        <v>21</v>
      </c>
      <c r="D55" s="226">
        <v>17</v>
      </c>
      <c r="E55" s="233">
        <v>3.5</v>
      </c>
      <c r="F55" s="226">
        <v>17</v>
      </c>
      <c r="G55" s="247">
        <v>3.5</v>
      </c>
      <c r="H55" s="152">
        <v>17</v>
      </c>
      <c r="I55" s="181">
        <v>3</v>
      </c>
      <c r="J55" s="248">
        <v>17</v>
      </c>
      <c r="K55" s="255">
        <v>3.5</v>
      </c>
      <c r="L55" s="232"/>
      <c r="M55" s="243"/>
      <c r="N55" s="89">
        <f t="shared" si="6"/>
        <v>68</v>
      </c>
      <c r="O55" s="90">
        <f t="shared" si="7"/>
        <v>13.5</v>
      </c>
      <c r="P55" s="116">
        <f t="shared" si="8"/>
        <v>68</v>
      </c>
      <c r="Q55" s="117">
        <f t="shared" si="9"/>
        <v>13.5</v>
      </c>
      <c r="R55" s="95">
        <f t="shared" si="10"/>
        <v>0</v>
      </c>
      <c r="S55" s="95">
        <f t="shared" si="11"/>
        <v>0</v>
      </c>
      <c r="T55" s="87"/>
    </row>
    <row r="56" spans="1:19" s="95" customFormat="1" ht="15">
      <c r="A56" s="197">
        <v>4</v>
      </c>
      <c r="B56" s="241" t="s">
        <v>73</v>
      </c>
      <c r="C56" s="242" t="s">
        <v>19</v>
      </c>
      <c r="D56" s="232">
        <v>16</v>
      </c>
      <c r="E56" s="243">
        <v>3</v>
      </c>
      <c r="F56" s="226">
        <v>14</v>
      </c>
      <c r="G56" s="229">
        <v>3</v>
      </c>
      <c r="H56" s="152">
        <v>16</v>
      </c>
      <c r="I56" s="153">
        <v>3</v>
      </c>
      <c r="J56" s="246">
        <v>15</v>
      </c>
      <c r="K56" s="262">
        <v>3</v>
      </c>
      <c r="L56" s="226"/>
      <c r="M56" s="229"/>
      <c r="N56" s="89">
        <f t="shared" si="6"/>
        <v>61</v>
      </c>
      <c r="O56" s="90">
        <f t="shared" si="7"/>
        <v>12</v>
      </c>
      <c r="P56" s="116">
        <f t="shared" si="8"/>
        <v>61</v>
      </c>
      <c r="Q56" s="117">
        <f t="shared" si="9"/>
        <v>12</v>
      </c>
      <c r="R56" s="95">
        <f t="shared" si="10"/>
        <v>0</v>
      </c>
      <c r="S56" s="95">
        <f t="shared" si="11"/>
        <v>0</v>
      </c>
    </row>
    <row r="57" spans="1:19" s="95" customFormat="1" ht="15">
      <c r="A57" s="196">
        <v>5</v>
      </c>
      <c r="B57" s="241" t="s">
        <v>150</v>
      </c>
      <c r="C57" s="242" t="s">
        <v>30</v>
      </c>
      <c r="D57" s="226">
        <v>14</v>
      </c>
      <c r="E57" s="243">
        <v>3</v>
      </c>
      <c r="F57" s="226">
        <v>15</v>
      </c>
      <c r="G57" s="229">
        <v>3.5</v>
      </c>
      <c r="H57" s="152">
        <v>15</v>
      </c>
      <c r="I57" s="153">
        <v>3</v>
      </c>
      <c r="J57" s="246">
        <v>14</v>
      </c>
      <c r="K57" s="262">
        <v>2.5</v>
      </c>
      <c r="L57" s="226"/>
      <c r="M57" s="229"/>
      <c r="N57" s="89">
        <f t="shared" si="6"/>
        <v>58</v>
      </c>
      <c r="O57" s="90">
        <f t="shared" si="7"/>
        <v>12</v>
      </c>
      <c r="P57" s="116">
        <f t="shared" si="8"/>
        <v>58</v>
      </c>
      <c r="Q57" s="117">
        <f t="shared" si="9"/>
        <v>12</v>
      </c>
      <c r="R57" s="95">
        <f t="shared" si="10"/>
        <v>0</v>
      </c>
      <c r="S57" s="95">
        <f t="shared" si="11"/>
        <v>0</v>
      </c>
    </row>
    <row r="58" spans="1:19" s="95" customFormat="1" ht="15">
      <c r="A58" s="196">
        <v>6</v>
      </c>
      <c r="B58" s="241" t="s">
        <v>74</v>
      </c>
      <c r="C58" s="242" t="s">
        <v>21</v>
      </c>
      <c r="D58" s="226">
        <v>15</v>
      </c>
      <c r="E58" s="243">
        <v>3</v>
      </c>
      <c r="F58" s="226">
        <v>13</v>
      </c>
      <c r="G58" s="229">
        <v>3</v>
      </c>
      <c r="H58" s="152">
        <v>12</v>
      </c>
      <c r="I58" s="153">
        <v>2</v>
      </c>
      <c r="J58" s="248">
        <v>13</v>
      </c>
      <c r="K58" s="255">
        <v>2.5</v>
      </c>
      <c r="L58" s="226"/>
      <c r="M58" s="229"/>
      <c r="N58" s="89">
        <f t="shared" si="6"/>
        <v>53</v>
      </c>
      <c r="O58" s="90">
        <f t="shared" si="7"/>
        <v>10.5</v>
      </c>
      <c r="P58" s="116">
        <f t="shared" si="8"/>
        <v>53</v>
      </c>
      <c r="Q58" s="117">
        <f t="shared" si="9"/>
        <v>10.5</v>
      </c>
      <c r="R58" s="95">
        <f t="shared" si="10"/>
        <v>0</v>
      </c>
      <c r="S58" s="95">
        <f t="shared" si="11"/>
        <v>0</v>
      </c>
    </row>
    <row r="59" spans="1:19" s="95" customFormat="1" ht="15">
      <c r="A59" s="197">
        <v>7</v>
      </c>
      <c r="B59" s="200" t="s">
        <v>158</v>
      </c>
      <c r="C59" s="190" t="s">
        <v>21</v>
      </c>
      <c r="D59" s="267"/>
      <c r="E59" s="266"/>
      <c r="F59" s="152">
        <v>12</v>
      </c>
      <c r="G59" s="153">
        <v>2</v>
      </c>
      <c r="H59" s="152">
        <v>14</v>
      </c>
      <c r="I59" s="153">
        <v>3</v>
      </c>
      <c r="J59" s="147">
        <v>18</v>
      </c>
      <c r="K59" s="305">
        <v>3.5</v>
      </c>
      <c r="L59" s="152"/>
      <c r="M59" s="153"/>
      <c r="N59" s="89">
        <f t="shared" si="6"/>
        <v>44</v>
      </c>
      <c r="O59" s="90">
        <f t="shared" si="7"/>
        <v>8.5</v>
      </c>
      <c r="P59" s="116">
        <f t="shared" si="8"/>
        <v>44</v>
      </c>
      <c r="Q59" s="117">
        <f t="shared" si="9"/>
        <v>8.5</v>
      </c>
      <c r="R59" s="95">
        <f t="shared" si="10"/>
        <v>0</v>
      </c>
      <c r="S59" s="95">
        <f t="shared" si="11"/>
        <v>0</v>
      </c>
    </row>
    <row r="60" spans="1:19" ht="15.75">
      <c r="A60" s="196">
        <v>8</v>
      </c>
      <c r="B60" s="200" t="s">
        <v>98</v>
      </c>
      <c r="C60" s="190" t="s">
        <v>25</v>
      </c>
      <c r="D60" s="219"/>
      <c r="E60" s="220"/>
      <c r="F60" s="152">
        <v>18</v>
      </c>
      <c r="G60" s="153">
        <v>4</v>
      </c>
      <c r="H60" s="152">
        <v>13</v>
      </c>
      <c r="I60" s="153">
        <v>3</v>
      </c>
      <c r="J60" s="263"/>
      <c r="K60" s="273"/>
      <c r="L60" s="152"/>
      <c r="M60" s="153"/>
      <c r="N60" s="89">
        <f t="shared" si="6"/>
        <v>31</v>
      </c>
      <c r="O60" s="90">
        <f t="shared" si="7"/>
        <v>7</v>
      </c>
      <c r="P60" s="116">
        <f t="shared" si="8"/>
        <v>31</v>
      </c>
      <c r="Q60" s="117">
        <f t="shared" si="9"/>
        <v>7</v>
      </c>
      <c r="R60" s="95">
        <f t="shared" si="10"/>
        <v>0</v>
      </c>
      <c r="S60" s="95">
        <f t="shared" si="11"/>
        <v>0</v>
      </c>
    </row>
    <row r="61" spans="1:19" ht="15.75">
      <c r="A61" s="196">
        <v>9</v>
      </c>
      <c r="B61" s="241" t="s">
        <v>75</v>
      </c>
      <c r="C61" s="242" t="s">
        <v>56</v>
      </c>
      <c r="D61" s="226">
        <v>13</v>
      </c>
      <c r="E61" s="243">
        <v>2</v>
      </c>
      <c r="F61" s="219"/>
      <c r="G61" s="222"/>
      <c r="H61" s="219"/>
      <c r="I61" s="222"/>
      <c r="J61" s="219"/>
      <c r="K61" s="264"/>
      <c r="L61" s="226"/>
      <c r="M61" s="229"/>
      <c r="N61" s="89">
        <f t="shared" si="6"/>
        <v>13</v>
      </c>
      <c r="O61" s="90">
        <f t="shared" si="7"/>
        <v>2</v>
      </c>
      <c r="P61" s="116">
        <f t="shared" si="8"/>
        <v>13</v>
      </c>
      <c r="Q61" s="117">
        <f t="shared" si="9"/>
        <v>2</v>
      </c>
      <c r="R61" s="95">
        <f t="shared" si="10"/>
        <v>0</v>
      </c>
      <c r="S61" s="95">
        <f t="shared" si="11"/>
        <v>0</v>
      </c>
    </row>
    <row r="62" spans="1:17" s="1" customFormat="1" ht="15.75">
      <c r="A62" s="11"/>
      <c r="D62" s="10"/>
      <c r="E62" s="9"/>
      <c r="F62" s="4"/>
      <c r="G62" s="9"/>
      <c r="H62" s="3"/>
      <c r="I62" s="9"/>
      <c r="J62" s="2"/>
      <c r="K62" s="9"/>
      <c r="L62" s="3"/>
      <c r="M62" s="9"/>
      <c r="N62" s="2"/>
      <c r="O62" s="2"/>
      <c r="P62" s="2"/>
      <c r="Q62" s="2"/>
    </row>
    <row r="64" spans="2:14" ht="15.75">
      <c r="B64" s="15" t="s">
        <v>308</v>
      </c>
      <c r="C64" s="17"/>
      <c r="D64" s="19"/>
      <c r="E64" s="20"/>
      <c r="F64" s="21"/>
      <c r="G64" s="9"/>
      <c r="H64" s="3"/>
      <c r="I64" s="9"/>
      <c r="J64" s="2"/>
      <c r="K64" s="9"/>
      <c r="L64" s="3"/>
      <c r="M64" s="9"/>
      <c r="N64" s="2"/>
    </row>
    <row r="65" spans="2:14" ht="15.75">
      <c r="B65" s="57" t="s">
        <v>307</v>
      </c>
      <c r="C65" s="1"/>
      <c r="D65" s="10"/>
      <c r="E65" s="9"/>
      <c r="F65" s="4"/>
      <c r="G65" s="9"/>
      <c r="H65" s="3"/>
      <c r="I65" s="9"/>
      <c r="J65" s="2"/>
      <c r="K65" s="9"/>
      <c r="L65" s="3"/>
      <c r="M65" s="9"/>
      <c r="N65" s="2"/>
    </row>
    <row r="67" spans="1:11" ht="15.75">
      <c r="A67" s="337"/>
      <c r="B67" s="324" t="s">
        <v>309</v>
      </c>
      <c r="C67" s="324"/>
      <c r="D67" s="325"/>
      <c r="E67" s="326"/>
      <c r="F67" s="327"/>
      <c r="G67" s="326"/>
      <c r="H67" s="328"/>
      <c r="I67" s="329"/>
      <c r="J67" s="330"/>
      <c r="K67" s="329"/>
    </row>
  </sheetData>
  <sheetProtection/>
  <mergeCells count="10">
    <mergeCell ref="J2:K2"/>
    <mergeCell ref="J3:K3"/>
    <mergeCell ref="L3:M3"/>
    <mergeCell ref="D2:E2"/>
    <mergeCell ref="F3:G3"/>
    <mergeCell ref="F2:G2"/>
    <mergeCell ref="H2:I2"/>
    <mergeCell ref="H3:I3"/>
    <mergeCell ref="L2:M2"/>
    <mergeCell ref="D3:E3"/>
  </mergeCells>
  <printOptions/>
  <pageMargins left="0.3937007874015748" right="0.31496062992125984" top="0.7874015748031497" bottom="0.3937007874015748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I128"/>
  <sheetViews>
    <sheetView tabSelected="1" zoomScale="93" zoomScaleNormal="93" zoomScalePageLayoutView="0" workbookViewId="0" topLeftCell="A1">
      <pane ySplit="3" topLeftCell="A4" activePane="bottomLeft" state="frozen"/>
      <selection pane="topLeft" activeCell="A1" sqref="A1"/>
      <selection pane="bottomLeft" activeCell="F3" sqref="F3:G3"/>
    </sheetView>
  </sheetViews>
  <sheetFormatPr defaultColWidth="8.796875" defaultRowHeight="15"/>
  <cols>
    <col min="1" max="1" width="3.69921875" style="11" customWidth="1"/>
    <col min="2" max="2" width="21.69921875" style="1" customWidth="1"/>
    <col min="3" max="3" width="23" style="1" bestFit="1" customWidth="1"/>
    <col min="4" max="4" width="6.796875" style="10" customWidth="1"/>
    <col min="5" max="5" width="4.296875" style="9" customWidth="1"/>
    <col min="6" max="6" width="6.796875" style="4" customWidth="1"/>
    <col min="7" max="7" width="4.296875" style="9" customWidth="1"/>
    <col min="8" max="8" width="6.796875" style="3" customWidth="1"/>
    <col min="9" max="9" width="4.19921875" style="9" customWidth="1"/>
    <col min="10" max="10" width="6.796875" style="2" customWidth="1"/>
    <col min="11" max="11" width="4.19921875" style="9" customWidth="1"/>
    <col min="12" max="12" width="6.796875" style="3" customWidth="1"/>
    <col min="13" max="13" width="4.3984375" style="9" customWidth="1"/>
    <col min="14" max="14" width="6.796875" style="2" customWidth="1"/>
    <col min="15" max="15" width="6.69921875" style="2" customWidth="1"/>
    <col min="16" max="16" width="8.796875" style="2" customWidth="1"/>
    <col min="17" max="17" width="8.69921875" style="2" customWidth="1"/>
    <col min="18" max="19" width="7.796875" style="1" customWidth="1"/>
    <col min="20" max="16384" width="8.8984375" style="1" customWidth="1"/>
  </cols>
  <sheetData>
    <row r="1" spans="1:87" ht="25.5" customHeight="1" thickBot="1">
      <c r="A1" s="32" t="s">
        <v>199</v>
      </c>
      <c r="B1" s="24"/>
      <c r="C1" s="24"/>
      <c r="D1" s="25"/>
      <c r="E1" s="26"/>
      <c r="F1" s="27"/>
      <c r="G1" s="26"/>
      <c r="H1" s="25"/>
      <c r="I1" s="26"/>
      <c r="J1" s="24"/>
      <c r="K1" s="26"/>
      <c r="L1" s="7"/>
      <c r="M1" s="8"/>
      <c r="N1" s="28"/>
      <c r="O1" s="28"/>
      <c r="P1" s="6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</row>
    <row r="2" spans="1:57" s="13" customFormat="1" ht="15">
      <c r="A2" s="34"/>
      <c r="B2" s="35" t="s">
        <v>5</v>
      </c>
      <c r="C2" s="36"/>
      <c r="D2" s="346">
        <v>43022</v>
      </c>
      <c r="E2" s="347"/>
      <c r="F2" s="346">
        <v>43043</v>
      </c>
      <c r="G2" s="347"/>
      <c r="H2" s="346">
        <v>43113</v>
      </c>
      <c r="I2" s="347"/>
      <c r="J2" s="346">
        <v>43134</v>
      </c>
      <c r="K2" s="347"/>
      <c r="L2" s="346"/>
      <c r="M2" s="347"/>
      <c r="N2" s="37"/>
      <c r="O2" s="38"/>
      <c r="P2" s="55" t="s">
        <v>18</v>
      </c>
      <c r="Q2" s="56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1:57" s="13" customFormat="1" ht="63.75" thickBot="1">
      <c r="A3" s="39"/>
      <c r="B3" s="53" t="s">
        <v>0</v>
      </c>
      <c r="C3" s="54" t="s">
        <v>1</v>
      </c>
      <c r="D3" s="344" t="s">
        <v>22</v>
      </c>
      <c r="E3" s="345"/>
      <c r="F3" s="344" t="s">
        <v>203</v>
      </c>
      <c r="G3" s="345"/>
      <c r="H3" s="344" t="s">
        <v>219</v>
      </c>
      <c r="I3" s="345"/>
      <c r="J3" s="344" t="s">
        <v>258</v>
      </c>
      <c r="K3" s="345"/>
      <c r="L3" s="344"/>
      <c r="M3" s="345"/>
      <c r="N3" s="40" t="s">
        <v>2</v>
      </c>
      <c r="O3" s="41" t="s">
        <v>6</v>
      </c>
      <c r="P3" s="42" t="s">
        <v>13</v>
      </c>
      <c r="Q3" s="43" t="s">
        <v>14</v>
      </c>
      <c r="R3" s="31" t="s">
        <v>16</v>
      </c>
      <c r="S3" s="31" t="s">
        <v>15</v>
      </c>
      <c r="T3" s="31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87" s="12" customFormat="1" ht="15">
      <c r="A4" s="323">
        <v>1</v>
      </c>
      <c r="B4" s="138" t="s">
        <v>41</v>
      </c>
      <c r="C4" s="138" t="s">
        <v>21</v>
      </c>
      <c r="D4" s="209">
        <v>20</v>
      </c>
      <c r="E4" s="231">
        <v>6.5</v>
      </c>
      <c r="F4" s="179">
        <v>17</v>
      </c>
      <c r="G4" s="142">
        <v>5</v>
      </c>
      <c r="H4" s="140">
        <v>20</v>
      </c>
      <c r="I4" s="143">
        <v>7</v>
      </c>
      <c r="J4" s="168">
        <v>20</v>
      </c>
      <c r="K4" s="143">
        <v>7</v>
      </c>
      <c r="L4" s="147"/>
      <c r="M4" s="141"/>
      <c r="N4" s="121">
        <f aca="true" t="shared" si="0" ref="N4:N35">SUM(D4+F4+H4+J4+L4)</f>
        <v>77</v>
      </c>
      <c r="O4" s="122">
        <f aca="true" t="shared" si="1" ref="O4:O35">SUM(E4+G4+I4+K4+M4)</f>
        <v>25.5</v>
      </c>
      <c r="P4" s="114">
        <f aca="true" t="shared" si="2" ref="P4:P35">SUM(D4,F4,H4,J4,L4)-S4</f>
        <v>77</v>
      </c>
      <c r="Q4" s="115">
        <f aca="true" t="shared" si="3" ref="Q4:Q35">SUM(E4,G4,I4,K4,M4)-R4</f>
        <v>25.5</v>
      </c>
      <c r="R4" s="95">
        <f aca="true" t="shared" si="4" ref="R4:R35">IF(COUNT(M4,K4,I4,G4,E4)=5,MIN(M4,K4,I4,G4,E4),0)</f>
        <v>0</v>
      </c>
      <c r="S4" s="95">
        <f aca="true" t="shared" si="5" ref="S4:S35">IF(COUNT(D4,F4,H4,J4,L4)=5,MIN(D4,F4,H4,J4,L4),0)</f>
        <v>0</v>
      </c>
      <c r="T4" s="15"/>
      <c r="U4" s="15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</row>
    <row r="5" spans="1:21" s="15" customFormat="1" ht="15">
      <c r="A5" s="320">
        <v>2</v>
      </c>
      <c r="B5" s="138" t="s">
        <v>46</v>
      </c>
      <c r="C5" s="138" t="s">
        <v>21</v>
      </c>
      <c r="D5" s="232">
        <v>17</v>
      </c>
      <c r="E5" s="233">
        <v>5.5</v>
      </c>
      <c r="F5" s="180">
        <v>18</v>
      </c>
      <c r="G5" s="166">
        <v>5.5</v>
      </c>
      <c r="H5" s="147">
        <v>16</v>
      </c>
      <c r="I5" s="141">
        <v>5.5</v>
      </c>
      <c r="J5" s="152">
        <v>18</v>
      </c>
      <c r="K5" s="141">
        <v>6</v>
      </c>
      <c r="L5" s="164"/>
      <c r="M5" s="172"/>
      <c r="N5" s="89">
        <f t="shared" si="0"/>
        <v>69</v>
      </c>
      <c r="O5" s="90">
        <f t="shared" si="1"/>
        <v>22.5</v>
      </c>
      <c r="P5" s="116">
        <f t="shared" si="2"/>
        <v>69</v>
      </c>
      <c r="Q5" s="117">
        <f t="shared" si="3"/>
        <v>22.5</v>
      </c>
      <c r="R5" s="95">
        <f t="shared" si="4"/>
        <v>0</v>
      </c>
      <c r="S5" s="95">
        <f t="shared" si="5"/>
        <v>0</v>
      </c>
      <c r="T5" s="16"/>
      <c r="U5" s="16"/>
    </row>
    <row r="6" spans="1:20" s="15" customFormat="1" ht="15">
      <c r="A6" s="323">
        <v>3</v>
      </c>
      <c r="B6" s="138" t="s">
        <v>51</v>
      </c>
      <c r="C6" s="138" t="s">
        <v>21</v>
      </c>
      <c r="D6" s="232">
        <v>9</v>
      </c>
      <c r="E6" s="243">
        <v>4.5</v>
      </c>
      <c r="F6" s="180">
        <v>20</v>
      </c>
      <c r="G6" s="166">
        <v>6</v>
      </c>
      <c r="H6" s="152">
        <v>18</v>
      </c>
      <c r="I6" s="141">
        <v>6</v>
      </c>
      <c r="J6" s="152">
        <v>15</v>
      </c>
      <c r="K6" s="169">
        <v>5</v>
      </c>
      <c r="L6" s="164"/>
      <c r="M6" s="172"/>
      <c r="N6" s="89">
        <f t="shared" si="0"/>
        <v>62</v>
      </c>
      <c r="O6" s="90">
        <f t="shared" si="1"/>
        <v>21.5</v>
      </c>
      <c r="P6" s="116">
        <f t="shared" si="2"/>
        <v>62</v>
      </c>
      <c r="Q6" s="117">
        <f t="shared" si="3"/>
        <v>21.5</v>
      </c>
      <c r="R6" s="95">
        <f t="shared" si="4"/>
        <v>0</v>
      </c>
      <c r="S6" s="95">
        <f t="shared" si="5"/>
        <v>0</v>
      </c>
      <c r="T6" s="14"/>
    </row>
    <row r="7" spans="1:87" s="17" customFormat="1" ht="15">
      <c r="A7" s="320">
        <v>4</v>
      </c>
      <c r="B7" s="138" t="s">
        <v>159</v>
      </c>
      <c r="C7" s="138" t="s">
        <v>118</v>
      </c>
      <c r="D7" s="232">
        <v>18</v>
      </c>
      <c r="E7" s="233">
        <v>6</v>
      </c>
      <c r="F7" s="265"/>
      <c r="G7" s="220"/>
      <c r="H7" s="147">
        <v>17</v>
      </c>
      <c r="I7" s="141">
        <v>6</v>
      </c>
      <c r="J7" s="147">
        <v>13</v>
      </c>
      <c r="K7" s="141">
        <v>5</v>
      </c>
      <c r="L7" s="170"/>
      <c r="M7" s="171"/>
      <c r="N7" s="89">
        <f t="shared" si="0"/>
        <v>48</v>
      </c>
      <c r="O7" s="90">
        <f t="shared" si="1"/>
        <v>17</v>
      </c>
      <c r="P7" s="116">
        <f t="shared" si="2"/>
        <v>48</v>
      </c>
      <c r="Q7" s="117">
        <f t="shared" si="3"/>
        <v>17</v>
      </c>
      <c r="R7" s="95">
        <f t="shared" si="4"/>
        <v>0</v>
      </c>
      <c r="S7" s="95">
        <f t="shared" si="5"/>
        <v>0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</row>
    <row r="8" spans="1:87" s="16" customFormat="1" ht="15">
      <c r="A8" s="323">
        <v>5</v>
      </c>
      <c r="B8" s="138" t="s">
        <v>55</v>
      </c>
      <c r="C8" s="138" t="s">
        <v>19</v>
      </c>
      <c r="D8" s="232">
        <v>15</v>
      </c>
      <c r="E8" s="243">
        <v>5</v>
      </c>
      <c r="F8" s="156">
        <v>12</v>
      </c>
      <c r="G8" s="173">
        <v>4.5</v>
      </c>
      <c r="H8" s="219"/>
      <c r="I8" s="269"/>
      <c r="J8" s="147">
        <v>16</v>
      </c>
      <c r="K8" s="141">
        <v>5.5</v>
      </c>
      <c r="L8" s="164"/>
      <c r="M8" s="311"/>
      <c r="N8" s="89">
        <f t="shared" si="0"/>
        <v>43</v>
      </c>
      <c r="O8" s="90">
        <f t="shared" si="1"/>
        <v>15</v>
      </c>
      <c r="P8" s="116">
        <f t="shared" si="2"/>
        <v>43</v>
      </c>
      <c r="Q8" s="117">
        <f t="shared" si="3"/>
        <v>15</v>
      </c>
      <c r="R8" s="95">
        <f t="shared" si="4"/>
        <v>0</v>
      </c>
      <c r="S8" s="95">
        <f t="shared" si="5"/>
        <v>0</v>
      </c>
      <c r="T8" s="15"/>
      <c r="U8" s="15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</row>
    <row r="9" spans="1:21" s="16" customFormat="1" ht="15">
      <c r="A9" s="92">
        <v>6</v>
      </c>
      <c r="B9" s="138" t="s">
        <v>171</v>
      </c>
      <c r="C9" s="138" t="s">
        <v>21</v>
      </c>
      <c r="D9" s="232">
        <v>1</v>
      </c>
      <c r="E9" s="233">
        <v>3</v>
      </c>
      <c r="F9" s="180">
        <v>16</v>
      </c>
      <c r="G9" s="166">
        <v>5</v>
      </c>
      <c r="H9" s="147">
        <v>8</v>
      </c>
      <c r="I9" s="174">
        <v>4.5</v>
      </c>
      <c r="J9" s="147">
        <v>17</v>
      </c>
      <c r="K9" s="141">
        <v>5.5</v>
      </c>
      <c r="L9" s="164"/>
      <c r="M9" s="171"/>
      <c r="N9" s="89">
        <f t="shared" si="0"/>
        <v>42</v>
      </c>
      <c r="O9" s="90">
        <f t="shared" si="1"/>
        <v>18</v>
      </c>
      <c r="P9" s="116">
        <f t="shared" si="2"/>
        <v>42</v>
      </c>
      <c r="Q9" s="117">
        <f t="shared" si="3"/>
        <v>18</v>
      </c>
      <c r="R9" s="95">
        <f t="shared" si="4"/>
        <v>0</v>
      </c>
      <c r="S9" s="95">
        <f t="shared" si="5"/>
        <v>0</v>
      </c>
      <c r="T9" s="15"/>
      <c r="U9" s="15"/>
    </row>
    <row r="10" spans="1:87" s="15" customFormat="1" ht="15">
      <c r="A10" s="126">
        <v>7</v>
      </c>
      <c r="B10" s="138" t="s">
        <v>160</v>
      </c>
      <c r="C10" s="138" t="s">
        <v>118</v>
      </c>
      <c r="D10" s="232">
        <v>16</v>
      </c>
      <c r="E10" s="233">
        <v>5</v>
      </c>
      <c r="F10" s="156">
        <v>14</v>
      </c>
      <c r="G10" s="166">
        <v>5</v>
      </c>
      <c r="H10" s="152">
        <v>12</v>
      </c>
      <c r="I10" s="141">
        <v>5</v>
      </c>
      <c r="J10" s="267"/>
      <c r="K10" s="269"/>
      <c r="L10" s="164"/>
      <c r="M10" s="171"/>
      <c r="N10" s="89">
        <f t="shared" si="0"/>
        <v>42</v>
      </c>
      <c r="O10" s="90">
        <f t="shared" si="1"/>
        <v>15</v>
      </c>
      <c r="P10" s="116">
        <f t="shared" si="2"/>
        <v>42</v>
      </c>
      <c r="Q10" s="117">
        <f t="shared" si="3"/>
        <v>15</v>
      </c>
      <c r="R10" s="95">
        <f t="shared" si="4"/>
        <v>0</v>
      </c>
      <c r="S10" s="95">
        <f t="shared" si="5"/>
        <v>0</v>
      </c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</row>
    <row r="11" spans="1:20" s="15" customFormat="1" ht="15">
      <c r="A11" s="92">
        <v>8</v>
      </c>
      <c r="B11" s="138" t="s">
        <v>54</v>
      </c>
      <c r="C11" s="138" t="s">
        <v>17</v>
      </c>
      <c r="D11" s="232">
        <v>10</v>
      </c>
      <c r="E11" s="257">
        <v>4.5</v>
      </c>
      <c r="F11" s="147">
        <v>11</v>
      </c>
      <c r="G11" s="166">
        <v>4.5</v>
      </c>
      <c r="H11" s="147">
        <v>10</v>
      </c>
      <c r="I11" s="141">
        <v>5</v>
      </c>
      <c r="J11" s="152">
        <v>1</v>
      </c>
      <c r="K11" s="169">
        <v>4</v>
      </c>
      <c r="L11" s="170"/>
      <c r="M11" s="171"/>
      <c r="N11" s="89">
        <f t="shared" si="0"/>
        <v>32</v>
      </c>
      <c r="O11" s="90">
        <f t="shared" si="1"/>
        <v>18</v>
      </c>
      <c r="P11" s="116">
        <f t="shared" si="2"/>
        <v>32</v>
      </c>
      <c r="Q11" s="117">
        <f t="shared" si="3"/>
        <v>18</v>
      </c>
      <c r="R11" s="95">
        <f t="shared" si="4"/>
        <v>0</v>
      </c>
      <c r="S11" s="95">
        <f t="shared" si="5"/>
        <v>0</v>
      </c>
      <c r="T11" s="14"/>
    </row>
    <row r="12" spans="1:21" s="16" customFormat="1" ht="15">
      <c r="A12" s="126">
        <v>9</v>
      </c>
      <c r="B12" s="167" t="s">
        <v>190</v>
      </c>
      <c r="C12" s="167" t="s">
        <v>21</v>
      </c>
      <c r="D12" s="219"/>
      <c r="E12" s="270"/>
      <c r="F12" s="232">
        <v>7</v>
      </c>
      <c r="G12" s="233">
        <v>4.5</v>
      </c>
      <c r="H12" s="152">
        <v>11</v>
      </c>
      <c r="I12" s="141">
        <v>5</v>
      </c>
      <c r="J12" s="147">
        <v>14</v>
      </c>
      <c r="K12" s="141">
        <v>5</v>
      </c>
      <c r="L12" s="147"/>
      <c r="M12" s="166"/>
      <c r="N12" s="89">
        <f t="shared" si="0"/>
        <v>32</v>
      </c>
      <c r="O12" s="90">
        <f t="shared" si="1"/>
        <v>14.5</v>
      </c>
      <c r="P12" s="116">
        <f t="shared" si="2"/>
        <v>32</v>
      </c>
      <c r="Q12" s="117">
        <f t="shared" si="3"/>
        <v>14.5</v>
      </c>
      <c r="R12" s="95">
        <f t="shared" si="4"/>
        <v>0</v>
      </c>
      <c r="S12" s="95">
        <f t="shared" si="5"/>
        <v>0</v>
      </c>
      <c r="T12" s="15"/>
      <c r="U12" s="15"/>
    </row>
    <row r="13" spans="1:21" s="16" customFormat="1" ht="15">
      <c r="A13" s="92">
        <v>10</v>
      </c>
      <c r="B13" s="138" t="s">
        <v>49</v>
      </c>
      <c r="C13" s="138" t="s">
        <v>21</v>
      </c>
      <c r="D13" s="232">
        <v>12</v>
      </c>
      <c r="E13" s="257">
        <v>5</v>
      </c>
      <c r="F13" s="147">
        <v>10</v>
      </c>
      <c r="G13" s="141">
        <v>4.5</v>
      </c>
      <c r="H13" s="152">
        <v>9</v>
      </c>
      <c r="I13" s="141">
        <v>5</v>
      </c>
      <c r="J13" s="267"/>
      <c r="K13" s="269"/>
      <c r="L13" s="152"/>
      <c r="M13" s="177"/>
      <c r="N13" s="89">
        <f t="shared" si="0"/>
        <v>31</v>
      </c>
      <c r="O13" s="90">
        <f t="shared" si="1"/>
        <v>14.5</v>
      </c>
      <c r="P13" s="116">
        <f t="shared" si="2"/>
        <v>31</v>
      </c>
      <c r="Q13" s="117">
        <f t="shared" si="3"/>
        <v>14.5</v>
      </c>
      <c r="R13" s="95">
        <f t="shared" si="4"/>
        <v>0</v>
      </c>
      <c r="S13" s="95">
        <f t="shared" si="5"/>
        <v>0</v>
      </c>
      <c r="T13" s="15"/>
      <c r="U13" s="15"/>
    </row>
    <row r="14" spans="1:87" s="16" customFormat="1" ht="15">
      <c r="A14" s="126">
        <v>11</v>
      </c>
      <c r="B14" s="138" t="s">
        <v>286</v>
      </c>
      <c r="C14" s="138" t="s">
        <v>21</v>
      </c>
      <c r="D14" s="232">
        <v>7</v>
      </c>
      <c r="E14" s="257">
        <v>4.5</v>
      </c>
      <c r="F14" s="147">
        <v>3</v>
      </c>
      <c r="G14" s="166">
        <v>4</v>
      </c>
      <c r="H14" s="152">
        <v>13</v>
      </c>
      <c r="I14" s="141">
        <v>5</v>
      </c>
      <c r="J14" s="152">
        <v>3</v>
      </c>
      <c r="K14" s="166">
        <v>4</v>
      </c>
      <c r="L14" s="170"/>
      <c r="M14" s="171"/>
      <c r="N14" s="89">
        <f t="shared" si="0"/>
        <v>26</v>
      </c>
      <c r="O14" s="90">
        <f t="shared" si="1"/>
        <v>17.5</v>
      </c>
      <c r="P14" s="116">
        <f t="shared" si="2"/>
        <v>26</v>
      </c>
      <c r="Q14" s="117">
        <f t="shared" si="3"/>
        <v>17.5</v>
      </c>
      <c r="R14" s="95">
        <f t="shared" si="4"/>
        <v>0</v>
      </c>
      <c r="S14" s="95">
        <f t="shared" si="5"/>
        <v>0</v>
      </c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</row>
    <row r="15" spans="1:21" s="16" customFormat="1" ht="15">
      <c r="A15" s="92">
        <v>12</v>
      </c>
      <c r="B15" s="138" t="s">
        <v>162</v>
      </c>
      <c r="C15" s="138" t="s">
        <v>33</v>
      </c>
      <c r="D15" s="232">
        <v>13</v>
      </c>
      <c r="E15" s="257">
        <v>5</v>
      </c>
      <c r="F15" s="219"/>
      <c r="G15" s="271"/>
      <c r="H15" s="152">
        <v>1</v>
      </c>
      <c r="I15" s="141">
        <v>2</v>
      </c>
      <c r="J15" s="152">
        <v>12</v>
      </c>
      <c r="K15" s="141">
        <v>5</v>
      </c>
      <c r="L15" s="152"/>
      <c r="M15" s="175"/>
      <c r="N15" s="89">
        <f t="shared" si="0"/>
        <v>26</v>
      </c>
      <c r="O15" s="90">
        <f t="shared" si="1"/>
        <v>12</v>
      </c>
      <c r="P15" s="116">
        <f t="shared" si="2"/>
        <v>26</v>
      </c>
      <c r="Q15" s="117">
        <f t="shared" si="3"/>
        <v>12</v>
      </c>
      <c r="R15" s="95">
        <f t="shared" si="4"/>
        <v>0</v>
      </c>
      <c r="S15" s="95">
        <f t="shared" si="5"/>
        <v>0</v>
      </c>
      <c r="T15" s="15"/>
      <c r="U15" s="15"/>
    </row>
    <row r="16" spans="1:19" s="16" customFormat="1" ht="15">
      <c r="A16" s="126">
        <v>13</v>
      </c>
      <c r="B16" s="167" t="s">
        <v>44</v>
      </c>
      <c r="C16" s="167" t="s">
        <v>118</v>
      </c>
      <c r="D16" s="267"/>
      <c r="E16" s="269"/>
      <c r="F16" s="232">
        <v>15</v>
      </c>
      <c r="G16" s="257">
        <v>5</v>
      </c>
      <c r="H16" s="147">
        <v>1</v>
      </c>
      <c r="I16" s="141">
        <v>4</v>
      </c>
      <c r="J16" s="147">
        <v>9</v>
      </c>
      <c r="K16" s="141">
        <v>4.5</v>
      </c>
      <c r="L16" s="170"/>
      <c r="M16" s="171"/>
      <c r="N16" s="89">
        <f t="shared" si="0"/>
        <v>25</v>
      </c>
      <c r="O16" s="90">
        <f t="shared" si="1"/>
        <v>13.5</v>
      </c>
      <c r="P16" s="116">
        <f t="shared" si="2"/>
        <v>25</v>
      </c>
      <c r="Q16" s="117">
        <f t="shared" si="3"/>
        <v>13.5</v>
      </c>
      <c r="R16" s="95">
        <f t="shared" si="4"/>
        <v>0</v>
      </c>
      <c r="S16" s="95">
        <f t="shared" si="5"/>
        <v>0</v>
      </c>
    </row>
    <row r="17" spans="1:21" s="16" customFormat="1" ht="15">
      <c r="A17" s="92">
        <v>14</v>
      </c>
      <c r="B17" s="138" t="s">
        <v>40</v>
      </c>
      <c r="C17" s="138" t="s">
        <v>21</v>
      </c>
      <c r="D17" s="232">
        <v>4</v>
      </c>
      <c r="E17" s="257">
        <v>4</v>
      </c>
      <c r="F17" s="152">
        <v>13</v>
      </c>
      <c r="G17" s="141">
        <v>5</v>
      </c>
      <c r="H17" s="152">
        <v>4</v>
      </c>
      <c r="I17" s="141">
        <v>4</v>
      </c>
      <c r="J17" s="152">
        <v>1</v>
      </c>
      <c r="K17" s="141">
        <v>3</v>
      </c>
      <c r="L17" s="147"/>
      <c r="M17" s="141"/>
      <c r="N17" s="89">
        <f t="shared" si="0"/>
        <v>22</v>
      </c>
      <c r="O17" s="90">
        <f t="shared" si="1"/>
        <v>16</v>
      </c>
      <c r="P17" s="116">
        <f t="shared" si="2"/>
        <v>22</v>
      </c>
      <c r="Q17" s="117">
        <f t="shared" si="3"/>
        <v>16</v>
      </c>
      <c r="R17" s="95">
        <f t="shared" si="4"/>
        <v>0</v>
      </c>
      <c r="S17" s="95">
        <f t="shared" si="5"/>
        <v>0</v>
      </c>
      <c r="T17" s="15"/>
      <c r="U17" s="15"/>
    </row>
    <row r="18" spans="1:21" s="16" customFormat="1" ht="15">
      <c r="A18" s="126">
        <v>15</v>
      </c>
      <c r="B18" s="138" t="s">
        <v>53</v>
      </c>
      <c r="C18" s="138" t="s">
        <v>118</v>
      </c>
      <c r="D18" s="232">
        <v>8</v>
      </c>
      <c r="E18" s="257">
        <v>4.5</v>
      </c>
      <c r="F18" s="267"/>
      <c r="G18" s="269"/>
      <c r="H18" s="152">
        <v>14</v>
      </c>
      <c r="I18" s="141">
        <v>5</v>
      </c>
      <c r="J18" s="267"/>
      <c r="K18" s="269"/>
      <c r="L18" s="164"/>
      <c r="M18" s="274"/>
      <c r="N18" s="89">
        <f t="shared" si="0"/>
        <v>22</v>
      </c>
      <c r="O18" s="90">
        <f t="shared" si="1"/>
        <v>9.5</v>
      </c>
      <c r="P18" s="116">
        <f t="shared" si="2"/>
        <v>22</v>
      </c>
      <c r="Q18" s="117">
        <f t="shared" si="3"/>
        <v>9.5</v>
      </c>
      <c r="R18" s="95">
        <f t="shared" si="4"/>
        <v>0</v>
      </c>
      <c r="S18" s="95">
        <f t="shared" si="5"/>
        <v>0</v>
      </c>
      <c r="T18" s="15"/>
      <c r="U18" s="15"/>
    </row>
    <row r="19" spans="1:87" s="16" customFormat="1" ht="15">
      <c r="A19" s="92">
        <v>16</v>
      </c>
      <c r="B19" s="138" t="s">
        <v>167</v>
      </c>
      <c r="C19" s="138" t="s">
        <v>33</v>
      </c>
      <c r="D19" s="232">
        <v>1</v>
      </c>
      <c r="E19" s="257">
        <v>4</v>
      </c>
      <c r="F19" s="147">
        <v>1</v>
      </c>
      <c r="G19" s="141">
        <v>3.5</v>
      </c>
      <c r="H19" s="152">
        <v>6</v>
      </c>
      <c r="I19" s="141">
        <v>4.5</v>
      </c>
      <c r="J19" s="152">
        <v>11</v>
      </c>
      <c r="K19" s="141">
        <v>4.5</v>
      </c>
      <c r="L19" s="152"/>
      <c r="M19" s="173"/>
      <c r="N19" s="89">
        <f t="shared" si="0"/>
        <v>19</v>
      </c>
      <c r="O19" s="90">
        <f t="shared" si="1"/>
        <v>16.5</v>
      </c>
      <c r="P19" s="116">
        <f t="shared" si="2"/>
        <v>19</v>
      </c>
      <c r="Q19" s="117">
        <f t="shared" si="3"/>
        <v>16.5</v>
      </c>
      <c r="R19" s="95">
        <f t="shared" si="4"/>
        <v>0</v>
      </c>
      <c r="S19" s="95">
        <f t="shared" si="5"/>
        <v>0</v>
      </c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</row>
    <row r="20" spans="1:21" s="16" customFormat="1" ht="15">
      <c r="A20" s="126">
        <v>17</v>
      </c>
      <c r="B20" s="138" t="s">
        <v>287</v>
      </c>
      <c r="C20" s="138" t="s">
        <v>33</v>
      </c>
      <c r="D20" s="232">
        <v>6</v>
      </c>
      <c r="E20" s="255">
        <v>4</v>
      </c>
      <c r="F20" s="147">
        <v>9</v>
      </c>
      <c r="G20" s="141">
        <v>4.5</v>
      </c>
      <c r="H20" s="152">
        <v>1</v>
      </c>
      <c r="I20" s="141">
        <v>4</v>
      </c>
      <c r="J20" s="152">
        <v>1</v>
      </c>
      <c r="K20" s="169">
        <v>3.5</v>
      </c>
      <c r="L20" s="147"/>
      <c r="M20" s="141"/>
      <c r="N20" s="89">
        <f t="shared" si="0"/>
        <v>17</v>
      </c>
      <c r="O20" s="90">
        <f t="shared" si="1"/>
        <v>16</v>
      </c>
      <c r="P20" s="116">
        <f t="shared" si="2"/>
        <v>17</v>
      </c>
      <c r="Q20" s="117">
        <f t="shared" si="3"/>
        <v>16</v>
      </c>
      <c r="R20" s="95">
        <f t="shared" si="4"/>
        <v>0</v>
      </c>
      <c r="S20" s="95">
        <f t="shared" si="5"/>
        <v>0</v>
      </c>
      <c r="T20" s="15"/>
      <c r="U20" s="15"/>
    </row>
    <row r="21" spans="1:87" s="16" customFormat="1" ht="15">
      <c r="A21" s="92">
        <v>18</v>
      </c>
      <c r="B21" s="167" t="s">
        <v>198</v>
      </c>
      <c r="C21" s="167" t="s">
        <v>138</v>
      </c>
      <c r="D21" s="267"/>
      <c r="E21" s="269"/>
      <c r="F21" s="232">
        <v>1</v>
      </c>
      <c r="G21" s="257">
        <v>0</v>
      </c>
      <c r="H21" s="147">
        <v>15</v>
      </c>
      <c r="I21" s="141">
        <v>5</v>
      </c>
      <c r="J21" s="152">
        <v>1</v>
      </c>
      <c r="K21" s="141">
        <v>4</v>
      </c>
      <c r="L21" s="152"/>
      <c r="M21" s="178"/>
      <c r="N21" s="89">
        <f t="shared" si="0"/>
        <v>17</v>
      </c>
      <c r="O21" s="90">
        <f t="shared" si="1"/>
        <v>9</v>
      </c>
      <c r="P21" s="116">
        <f t="shared" si="2"/>
        <v>17</v>
      </c>
      <c r="Q21" s="117">
        <f t="shared" si="3"/>
        <v>9</v>
      </c>
      <c r="R21" s="95">
        <f t="shared" si="4"/>
        <v>0</v>
      </c>
      <c r="S21" s="95">
        <f t="shared" si="5"/>
        <v>0</v>
      </c>
      <c r="T21" s="15"/>
      <c r="U21" s="15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</row>
    <row r="22" spans="1:87" s="16" customFormat="1" ht="15">
      <c r="A22" s="126">
        <v>19</v>
      </c>
      <c r="B22" s="167" t="s">
        <v>32</v>
      </c>
      <c r="C22" s="167" t="s">
        <v>23</v>
      </c>
      <c r="D22" s="267"/>
      <c r="E22" s="269"/>
      <c r="F22" s="232">
        <v>1</v>
      </c>
      <c r="G22" s="257">
        <v>3.5</v>
      </c>
      <c r="H22" s="152">
        <v>7</v>
      </c>
      <c r="I22" s="174">
        <v>4.5</v>
      </c>
      <c r="J22" s="152">
        <v>7</v>
      </c>
      <c r="K22" s="141">
        <v>4</v>
      </c>
      <c r="L22" s="152"/>
      <c r="M22" s="177"/>
      <c r="N22" s="89">
        <f t="shared" si="0"/>
        <v>15</v>
      </c>
      <c r="O22" s="90">
        <f t="shared" si="1"/>
        <v>12</v>
      </c>
      <c r="P22" s="116">
        <f t="shared" si="2"/>
        <v>15</v>
      </c>
      <c r="Q22" s="117">
        <f t="shared" si="3"/>
        <v>12</v>
      </c>
      <c r="R22" s="95">
        <f t="shared" si="4"/>
        <v>0</v>
      </c>
      <c r="S22" s="95">
        <f t="shared" si="5"/>
        <v>0</v>
      </c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</row>
    <row r="23" spans="1:87" s="16" customFormat="1" ht="15">
      <c r="A23" s="92">
        <v>20</v>
      </c>
      <c r="B23" s="138" t="s">
        <v>161</v>
      </c>
      <c r="C23" s="138" t="s">
        <v>9</v>
      </c>
      <c r="D23" s="232">
        <v>14</v>
      </c>
      <c r="E23" s="257">
        <v>5</v>
      </c>
      <c r="F23" s="219"/>
      <c r="G23" s="269"/>
      <c r="H23" s="219"/>
      <c r="I23" s="269"/>
      <c r="J23" s="267"/>
      <c r="K23" s="269"/>
      <c r="L23" s="164"/>
      <c r="M23" s="311"/>
      <c r="N23" s="89">
        <f t="shared" si="0"/>
        <v>14</v>
      </c>
      <c r="O23" s="90">
        <f t="shared" si="1"/>
        <v>5</v>
      </c>
      <c r="P23" s="116">
        <f t="shared" si="2"/>
        <v>14</v>
      </c>
      <c r="Q23" s="117">
        <f t="shared" si="3"/>
        <v>5</v>
      </c>
      <c r="R23" s="95">
        <f t="shared" si="4"/>
        <v>0</v>
      </c>
      <c r="S23" s="95">
        <f t="shared" si="5"/>
        <v>0</v>
      </c>
      <c r="T23" s="14"/>
      <c r="U23" s="15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</row>
    <row r="24" spans="1:19" s="16" customFormat="1" ht="15">
      <c r="A24" s="126">
        <v>21</v>
      </c>
      <c r="B24" s="167" t="s">
        <v>240</v>
      </c>
      <c r="C24" s="167" t="s">
        <v>21</v>
      </c>
      <c r="D24" s="267"/>
      <c r="E24" s="269"/>
      <c r="F24" s="267"/>
      <c r="G24" s="269"/>
      <c r="H24" s="226">
        <v>2</v>
      </c>
      <c r="I24" s="257">
        <v>4</v>
      </c>
      <c r="J24" s="152">
        <v>10</v>
      </c>
      <c r="K24" s="141">
        <v>4.5</v>
      </c>
      <c r="L24" s="147"/>
      <c r="M24" s="141"/>
      <c r="N24" s="89">
        <f t="shared" si="0"/>
        <v>12</v>
      </c>
      <c r="O24" s="90">
        <f t="shared" si="1"/>
        <v>8.5</v>
      </c>
      <c r="P24" s="116">
        <f t="shared" si="2"/>
        <v>12</v>
      </c>
      <c r="Q24" s="117">
        <f t="shared" si="3"/>
        <v>8.5</v>
      </c>
      <c r="R24" s="95">
        <f t="shared" si="4"/>
        <v>0</v>
      </c>
      <c r="S24" s="95">
        <f t="shared" si="5"/>
        <v>0</v>
      </c>
    </row>
    <row r="25" spans="1:87" s="16" customFormat="1" ht="15">
      <c r="A25" s="92">
        <v>22</v>
      </c>
      <c r="B25" s="138" t="s">
        <v>163</v>
      </c>
      <c r="C25" s="138" t="s">
        <v>11</v>
      </c>
      <c r="D25" s="232">
        <v>11</v>
      </c>
      <c r="E25" s="257">
        <v>5</v>
      </c>
      <c r="F25" s="267"/>
      <c r="G25" s="269"/>
      <c r="H25" s="219"/>
      <c r="I25" s="269"/>
      <c r="J25" s="267"/>
      <c r="K25" s="269"/>
      <c r="L25" s="164"/>
      <c r="M25" s="311"/>
      <c r="N25" s="89">
        <f t="shared" si="0"/>
        <v>11</v>
      </c>
      <c r="O25" s="90">
        <f t="shared" si="1"/>
        <v>5</v>
      </c>
      <c r="P25" s="116">
        <f t="shared" si="2"/>
        <v>11</v>
      </c>
      <c r="Q25" s="117">
        <f t="shared" si="3"/>
        <v>5</v>
      </c>
      <c r="R25" s="95">
        <f t="shared" si="4"/>
        <v>0</v>
      </c>
      <c r="S25" s="95">
        <f t="shared" si="5"/>
        <v>0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</row>
    <row r="26" spans="1:87" s="16" customFormat="1" ht="15">
      <c r="A26" s="126">
        <v>23</v>
      </c>
      <c r="B26" s="138" t="s">
        <v>37</v>
      </c>
      <c r="C26" s="138" t="s">
        <v>17</v>
      </c>
      <c r="D26" s="232">
        <v>1</v>
      </c>
      <c r="E26" s="257">
        <v>4</v>
      </c>
      <c r="F26" s="152">
        <v>1</v>
      </c>
      <c r="G26" s="141">
        <v>4</v>
      </c>
      <c r="H26" s="147">
        <v>3</v>
      </c>
      <c r="I26" s="141">
        <v>4</v>
      </c>
      <c r="J26" s="147">
        <v>4</v>
      </c>
      <c r="K26" s="141">
        <v>4</v>
      </c>
      <c r="L26" s="152"/>
      <c r="M26" s="175"/>
      <c r="N26" s="89">
        <f t="shared" si="0"/>
        <v>9</v>
      </c>
      <c r="O26" s="90">
        <f t="shared" si="1"/>
        <v>16</v>
      </c>
      <c r="P26" s="116">
        <f t="shared" si="2"/>
        <v>9</v>
      </c>
      <c r="Q26" s="117">
        <f t="shared" si="3"/>
        <v>16</v>
      </c>
      <c r="R26" s="95">
        <f t="shared" si="4"/>
        <v>0</v>
      </c>
      <c r="S26" s="95">
        <f t="shared" si="5"/>
        <v>0</v>
      </c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</row>
    <row r="27" spans="1:87" s="16" customFormat="1" ht="15">
      <c r="A27" s="92">
        <v>24</v>
      </c>
      <c r="B27" s="138" t="s">
        <v>48</v>
      </c>
      <c r="C27" s="138" t="s">
        <v>10</v>
      </c>
      <c r="D27" s="232">
        <v>1</v>
      </c>
      <c r="E27" s="257">
        <v>3</v>
      </c>
      <c r="F27" s="152">
        <v>1</v>
      </c>
      <c r="G27" s="141">
        <v>3</v>
      </c>
      <c r="H27" s="147">
        <v>1</v>
      </c>
      <c r="I27" s="174">
        <v>3</v>
      </c>
      <c r="J27" s="152">
        <v>6</v>
      </c>
      <c r="K27" s="141">
        <v>4</v>
      </c>
      <c r="L27" s="170"/>
      <c r="M27" s="171"/>
      <c r="N27" s="89">
        <f t="shared" si="0"/>
        <v>9</v>
      </c>
      <c r="O27" s="90">
        <f t="shared" si="1"/>
        <v>13</v>
      </c>
      <c r="P27" s="116">
        <f t="shared" si="2"/>
        <v>9</v>
      </c>
      <c r="Q27" s="117">
        <f t="shared" si="3"/>
        <v>13</v>
      </c>
      <c r="R27" s="95">
        <f t="shared" si="4"/>
        <v>0</v>
      </c>
      <c r="S27" s="95">
        <f t="shared" si="5"/>
        <v>0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</row>
    <row r="28" spans="1:87" s="16" customFormat="1" ht="15">
      <c r="A28" s="126">
        <v>25</v>
      </c>
      <c r="B28" s="167" t="s">
        <v>189</v>
      </c>
      <c r="C28" s="167" t="s">
        <v>9</v>
      </c>
      <c r="D28" s="267"/>
      <c r="E28" s="269"/>
      <c r="F28" s="226">
        <v>8</v>
      </c>
      <c r="G28" s="309">
        <v>4.5</v>
      </c>
      <c r="H28" s="219"/>
      <c r="I28" s="269"/>
      <c r="J28" s="147">
        <v>1</v>
      </c>
      <c r="K28" s="141">
        <v>3</v>
      </c>
      <c r="L28" s="164"/>
      <c r="M28" s="274"/>
      <c r="N28" s="89">
        <f t="shared" si="0"/>
        <v>9</v>
      </c>
      <c r="O28" s="90">
        <f t="shared" si="1"/>
        <v>7.5</v>
      </c>
      <c r="P28" s="116">
        <f t="shared" si="2"/>
        <v>9</v>
      </c>
      <c r="Q28" s="117">
        <f t="shared" si="3"/>
        <v>7.5</v>
      </c>
      <c r="R28" s="95">
        <f t="shared" si="4"/>
        <v>0</v>
      </c>
      <c r="S28" s="95">
        <f t="shared" si="5"/>
        <v>0</v>
      </c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</row>
    <row r="29" spans="1:19" s="16" customFormat="1" ht="15">
      <c r="A29" s="92">
        <v>26</v>
      </c>
      <c r="B29" s="138" t="s">
        <v>288</v>
      </c>
      <c r="C29" s="138" t="s">
        <v>9</v>
      </c>
      <c r="D29" s="226">
        <v>1</v>
      </c>
      <c r="E29" s="257">
        <v>3</v>
      </c>
      <c r="F29" s="152">
        <v>1</v>
      </c>
      <c r="G29" s="141">
        <v>4</v>
      </c>
      <c r="H29" s="152">
        <v>1</v>
      </c>
      <c r="I29" s="141">
        <v>3.5</v>
      </c>
      <c r="J29" s="147">
        <v>5</v>
      </c>
      <c r="K29" s="141">
        <v>4</v>
      </c>
      <c r="L29" s="164"/>
      <c r="M29" s="274"/>
      <c r="N29" s="89">
        <f t="shared" si="0"/>
        <v>8</v>
      </c>
      <c r="O29" s="90">
        <f t="shared" si="1"/>
        <v>14.5</v>
      </c>
      <c r="P29" s="116">
        <f t="shared" si="2"/>
        <v>8</v>
      </c>
      <c r="Q29" s="117">
        <f t="shared" si="3"/>
        <v>14.5</v>
      </c>
      <c r="R29" s="95">
        <f t="shared" si="4"/>
        <v>0</v>
      </c>
      <c r="S29" s="95">
        <f t="shared" si="5"/>
        <v>0</v>
      </c>
    </row>
    <row r="30" spans="1:19" s="16" customFormat="1" ht="15">
      <c r="A30" s="126">
        <v>27</v>
      </c>
      <c r="B30" s="138" t="s">
        <v>164</v>
      </c>
      <c r="C30" s="138" t="s">
        <v>30</v>
      </c>
      <c r="D30" s="232">
        <v>5</v>
      </c>
      <c r="E30" s="255">
        <v>4</v>
      </c>
      <c r="F30" s="147">
        <v>1</v>
      </c>
      <c r="G30" s="141">
        <v>3</v>
      </c>
      <c r="H30" s="152">
        <v>1</v>
      </c>
      <c r="I30" s="141">
        <v>3</v>
      </c>
      <c r="J30" s="152">
        <v>1</v>
      </c>
      <c r="K30" s="141">
        <v>3.5</v>
      </c>
      <c r="L30" s="147"/>
      <c r="M30" s="141"/>
      <c r="N30" s="89">
        <f t="shared" si="0"/>
        <v>8</v>
      </c>
      <c r="O30" s="90">
        <f t="shared" si="1"/>
        <v>13.5</v>
      </c>
      <c r="P30" s="116">
        <f t="shared" si="2"/>
        <v>8</v>
      </c>
      <c r="Q30" s="117">
        <f t="shared" si="3"/>
        <v>13.5</v>
      </c>
      <c r="R30" s="95">
        <f t="shared" si="4"/>
        <v>0</v>
      </c>
      <c r="S30" s="95">
        <f t="shared" si="5"/>
        <v>0</v>
      </c>
    </row>
    <row r="31" spans="1:21" s="16" customFormat="1" ht="15">
      <c r="A31" s="92">
        <v>28</v>
      </c>
      <c r="B31" s="167" t="s">
        <v>28</v>
      </c>
      <c r="C31" s="167" t="s">
        <v>21</v>
      </c>
      <c r="D31" s="267"/>
      <c r="E31" s="269"/>
      <c r="F31" s="232">
        <v>6</v>
      </c>
      <c r="G31" s="233">
        <v>4.5</v>
      </c>
      <c r="H31" s="147">
        <v>1</v>
      </c>
      <c r="I31" s="166">
        <v>4</v>
      </c>
      <c r="J31" s="152">
        <v>1</v>
      </c>
      <c r="K31" s="141">
        <v>3</v>
      </c>
      <c r="L31" s="164"/>
      <c r="M31" s="274"/>
      <c r="N31" s="89">
        <f t="shared" si="0"/>
        <v>8</v>
      </c>
      <c r="O31" s="90">
        <f t="shared" si="1"/>
        <v>11.5</v>
      </c>
      <c r="P31" s="116">
        <f t="shared" si="2"/>
        <v>8</v>
      </c>
      <c r="Q31" s="117">
        <f t="shared" si="3"/>
        <v>11.5</v>
      </c>
      <c r="R31" s="95">
        <f t="shared" si="4"/>
        <v>0</v>
      </c>
      <c r="S31" s="95">
        <f t="shared" si="5"/>
        <v>0</v>
      </c>
      <c r="T31" s="15"/>
      <c r="U31" s="15"/>
    </row>
    <row r="32" spans="1:21" s="17" customFormat="1" ht="15">
      <c r="A32" s="126">
        <v>29</v>
      </c>
      <c r="B32" s="138" t="s">
        <v>265</v>
      </c>
      <c r="C32" s="138" t="s">
        <v>21</v>
      </c>
      <c r="D32" s="267"/>
      <c r="E32" s="269"/>
      <c r="F32" s="267"/>
      <c r="G32" s="220"/>
      <c r="H32" s="219"/>
      <c r="I32" s="220"/>
      <c r="J32" s="147">
        <v>8</v>
      </c>
      <c r="K32" s="141">
        <v>4.5</v>
      </c>
      <c r="L32" s="152"/>
      <c r="M32" s="177"/>
      <c r="N32" s="89">
        <f t="shared" si="0"/>
        <v>8</v>
      </c>
      <c r="O32" s="90">
        <f t="shared" si="1"/>
        <v>4.5</v>
      </c>
      <c r="P32" s="116">
        <f t="shared" si="2"/>
        <v>8</v>
      </c>
      <c r="Q32" s="117">
        <f t="shared" si="3"/>
        <v>4.5</v>
      </c>
      <c r="R32" s="95">
        <f t="shared" si="4"/>
        <v>0</v>
      </c>
      <c r="S32" s="95">
        <f t="shared" si="5"/>
        <v>0</v>
      </c>
      <c r="T32" s="15"/>
      <c r="U32" s="15"/>
    </row>
    <row r="33" spans="1:87" s="17" customFormat="1" ht="15">
      <c r="A33" s="92">
        <v>30</v>
      </c>
      <c r="B33" s="138" t="s">
        <v>34</v>
      </c>
      <c r="C33" s="138" t="s">
        <v>30</v>
      </c>
      <c r="D33" s="226">
        <v>1</v>
      </c>
      <c r="E33" s="257">
        <v>4</v>
      </c>
      <c r="F33" s="147">
        <v>5</v>
      </c>
      <c r="G33" s="141">
        <v>4</v>
      </c>
      <c r="H33" s="152">
        <v>1</v>
      </c>
      <c r="I33" s="141">
        <v>2.5</v>
      </c>
      <c r="J33" s="267"/>
      <c r="K33" s="269"/>
      <c r="L33" s="152"/>
      <c r="M33" s="141"/>
      <c r="N33" s="89">
        <f t="shared" si="0"/>
        <v>7</v>
      </c>
      <c r="O33" s="90">
        <f t="shared" si="1"/>
        <v>10.5</v>
      </c>
      <c r="P33" s="116">
        <f t="shared" si="2"/>
        <v>7</v>
      </c>
      <c r="Q33" s="117">
        <f t="shared" si="3"/>
        <v>10.5</v>
      </c>
      <c r="R33" s="95">
        <f t="shared" si="4"/>
        <v>0</v>
      </c>
      <c r="S33" s="95">
        <f t="shared" si="5"/>
        <v>0</v>
      </c>
      <c r="T33" s="15"/>
      <c r="U33" s="15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</row>
    <row r="34" spans="1:87" s="15" customFormat="1" ht="15">
      <c r="A34" s="126">
        <v>31</v>
      </c>
      <c r="B34" s="138" t="s">
        <v>29</v>
      </c>
      <c r="C34" s="138" t="s">
        <v>30</v>
      </c>
      <c r="D34" s="232">
        <v>3</v>
      </c>
      <c r="E34" s="257">
        <v>4</v>
      </c>
      <c r="F34" s="147">
        <v>1</v>
      </c>
      <c r="G34" s="141">
        <v>3.5</v>
      </c>
      <c r="H34" s="147">
        <v>1</v>
      </c>
      <c r="I34" s="141">
        <v>3.5</v>
      </c>
      <c r="J34" s="152">
        <v>1</v>
      </c>
      <c r="K34" s="141">
        <v>3.5</v>
      </c>
      <c r="L34" s="147"/>
      <c r="M34" s="141"/>
      <c r="N34" s="89">
        <f t="shared" si="0"/>
        <v>6</v>
      </c>
      <c r="O34" s="90">
        <f t="shared" si="1"/>
        <v>14.5</v>
      </c>
      <c r="P34" s="116">
        <f t="shared" si="2"/>
        <v>6</v>
      </c>
      <c r="Q34" s="117">
        <f t="shared" si="3"/>
        <v>14.5</v>
      </c>
      <c r="R34" s="95">
        <f t="shared" si="4"/>
        <v>0</v>
      </c>
      <c r="S34" s="95">
        <f t="shared" si="5"/>
        <v>0</v>
      </c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</row>
    <row r="35" spans="1:21" s="17" customFormat="1" ht="15">
      <c r="A35" s="92">
        <v>32</v>
      </c>
      <c r="B35" s="167" t="s">
        <v>197</v>
      </c>
      <c r="C35" s="167" t="s">
        <v>25</v>
      </c>
      <c r="D35" s="267"/>
      <c r="E35" s="269"/>
      <c r="F35" s="226">
        <v>1</v>
      </c>
      <c r="G35" s="233">
        <v>2</v>
      </c>
      <c r="H35" s="147">
        <v>5</v>
      </c>
      <c r="I35" s="141">
        <v>4.5</v>
      </c>
      <c r="J35" s="267"/>
      <c r="K35" s="269"/>
      <c r="L35" s="152"/>
      <c r="M35" s="178"/>
      <c r="N35" s="89">
        <f t="shared" si="0"/>
        <v>6</v>
      </c>
      <c r="O35" s="90">
        <f t="shared" si="1"/>
        <v>6.5</v>
      </c>
      <c r="P35" s="116">
        <f t="shared" si="2"/>
        <v>6</v>
      </c>
      <c r="Q35" s="117">
        <f t="shared" si="3"/>
        <v>6.5</v>
      </c>
      <c r="R35" s="95">
        <f t="shared" si="4"/>
        <v>0</v>
      </c>
      <c r="S35" s="95">
        <f t="shared" si="5"/>
        <v>0</v>
      </c>
      <c r="T35" s="15"/>
      <c r="U35" s="15"/>
    </row>
    <row r="36" spans="1:87" s="16" customFormat="1" ht="15">
      <c r="A36" s="126">
        <v>33</v>
      </c>
      <c r="B36" s="167" t="s">
        <v>26</v>
      </c>
      <c r="C36" s="167" t="s">
        <v>17</v>
      </c>
      <c r="D36" s="267"/>
      <c r="E36" s="269"/>
      <c r="F36" s="226">
        <v>4</v>
      </c>
      <c r="G36" s="233">
        <v>4</v>
      </c>
      <c r="H36" s="147">
        <v>1</v>
      </c>
      <c r="I36" s="141">
        <v>4</v>
      </c>
      <c r="J36" s="267"/>
      <c r="K36" s="220"/>
      <c r="L36" s="152"/>
      <c r="M36" s="166"/>
      <c r="N36" s="89">
        <f aca="true" t="shared" si="6" ref="N36:N67">SUM(D36+F36+H36+J36+L36)</f>
        <v>5</v>
      </c>
      <c r="O36" s="90">
        <f aca="true" t="shared" si="7" ref="O36:O67">SUM(E36+G36+I36+K36+M36)</f>
        <v>8</v>
      </c>
      <c r="P36" s="116">
        <f aca="true" t="shared" si="8" ref="P36:P67">SUM(D36,F36,H36,J36,L36)-S36</f>
        <v>5</v>
      </c>
      <c r="Q36" s="117">
        <f aca="true" t="shared" si="9" ref="Q36:Q67">SUM(E36,G36,I36,K36,M36)-R36</f>
        <v>8</v>
      </c>
      <c r="R36" s="95">
        <f aca="true" t="shared" si="10" ref="R36:R67">IF(COUNT(M36,K36,I36,G36,E36)=5,MIN(M36,K36,I36,G36,E36),0)</f>
        <v>0</v>
      </c>
      <c r="S36" s="95">
        <f aca="true" t="shared" si="11" ref="S36:S67">IF(COUNT(D36,F36,H36,J36,L36)=5,MIN(D36,F36,H36,J36,L36),0)</f>
        <v>0</v>
      </c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7" customFormat="1" ht="15">
      <c r="A37" s="92">
        <v>34</v>
      </c>
      <c r="B37" s="138" t="s">
        <v>172</v>
      </c>
      <c r="C37" s="138" t="s">
        <v>21</v>
      </c>
      <c r="D37" s="226">
        <v>1</v>
      </c>
      <c r="E37" s="310">
        <v>3</v>
      </c>
      <c r="F37" s="152">
        <v>1</v>
      </c>
      <c r="G37" s="173">
        <v>3</v>
      </c>
      <c r="H37" s="147">
        <v>1</v>
      </c>
      <c r="I37" s="141">
        <v>4</v>
      </c>
      <c r="J37" s="147">
        <v>1</v>
      </c>
      <c r="K37" s="141">
        <v>3</v>
      </c>
      <c r="L37" s="147"/>
      <c r="M37" s="141"/>
      <c r="N37" s="89">
        <f t="shared" si="6"/>
        <v>4</v>
      </c>
      <c r="O37" s="90">
        <f t="shared" si="7"/>
        <v>13</v>
      </c>
      <c r="P37" s="116">
        <f t="shared" si="8"/>
        <v>4</v>
      </c>
      <c r="Q37" s="117">
        <f t="shared" si="9"/>
        <v>13</v>
      </c>
      <c r="R37" s="95">
        <f t="shared" si="10"/>
        <v>0</v>
      </c>
      <c r="S37" s="95">
        <f t="shared" si="11"/>
        <v>0</v>
      </c>
      <c r="T37" s="15"/>
      <c r="U37" s="15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</row>
    <row r="38" spans="1:87" s="17" customFormat="1" ht="15">
      <c r="A38" s="126">
        <v>35</v>
      </c>
      <c r="B38" s="138" t="s">
        <v>50</v>
      </c>
      <c r="C38" s="138" t="s">
        <v>19</v>
      </c>
      <c r="D38" s="232">
        <v>1</v>
      </c>
      <c r="E38" s="257">
        <v>4</v>
      </c>
      <c r="F38" s="147">
        <v>2</v>
      </c>
      <c r="G38" s="166">
        <v>4</v>
      </c>
      <c r="H38" s="152">
        <v>1</v>
      </c>
      <c r="I38" s="174">
        <v>3.5</v>
      </c>
      <c r="J38" s="267"/>
      <c r="K38" s="269"/>
      <c r="L38" s="152"/>
      <c r="M38" s="177"/>
      <c r="N38" s="89">
        <f t="shared" si="6"/>
        <v>4</v>
      </c>
      <c r="O38" s="90">
        <f t="shared" si="7"/>
        <v>11.5</v>
      </c>
      <c r="P38" s="116">
        <f t="shared" si="8"/>
        <v>4</v>
      </c>
      <c r="Q38" s="117">
        <f t="shared" si="9"/>
        <v>11.5</v>
      </c>
      <c r="R38" s="95">
        <f t="shared" si="10"/>
        <v>0</v>
      </c>
      <c r="S38" s="95">
        <f t="shared" si="11"/>
        <v>0</v>
      </c>
      <c r="T38" s="15"/>
      <c r="U38" s="15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</row>
    <row r="39" spans="1:87" s="17" customFormat="1" ht="15">
      <c r="A39" s="92">
        <v>36</v>
      </c>
      <c r="B39" s="138" t="s">
        <v>168</v>
      </c>
      <c r="C39" s="138" t="s">
        <v>9</v>
      </c>
      <c r="D39" s="232">
        <v>1</v>
      </c>
      <c r="E39" s="257">
        <v>4</v>
      </c>
      <c r="F39" s="219"/>
      <c r="G39" s="222"/>
      <c r="H39" s="152">
        <v>1</v>
      </c>
      <c r="I39" s="141">
        <v>4</v>
      </c>
      <c r="J39" s="147">
        <v>1</v>
      </c>
      <c r="K39" s="141">
        <v>4</v>
      </c>
      <c r="L39" s="152"/>
      <c r="M39" s="141"/>
      <c r="N39" s="89">
        <f t="shared" si="6"/>
        <v>3</v>
      </c>
      <c r="O39" s="90">
        <f t="shared" si="7"/>
        <v>12</v>
      </c>
      <c r="P39" s="116">
        <f t="shared" si="8"/>
        <v>3</v>
      </c>
      <c r="Q39" s="117">
        <f t="shared" si="9"/>
        <v>12</v>
      </c>
      <c r="R39" s="95">
        <f t="shared" si="10"/>
        <v>0</v>
      </c>
      <c r="S39" s="95">
        <f t="shared" si="11"/>
        <v>0</v>
      </c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</row>
    <row r="40" spans="1:87" s="17" customFormat="1" ht="15">
      <c r="A40" s="126">
        <v>37</v>
      </c>
      <c r="B40" s="138" t="s">
        <v>289</v>
      </c>
      <c r="C40" s="138" t="s">
        <v>21</v>
      </c>
      <c r="D40" s="232">
        <v>1</v>
      </c>
      <c r="E40" s="257">
        <v>3</v>
      </c>
      <c r="F40" s="147">
        <v>1</v>
      </c>
      <c r="G40" s="141">
        <v>4</v>
      </c>
      <c r="H40" s="219"/>
      <c r="I40" s="269"/>
      <c r="J40" s="152">
        <v>1</v>
      </c>
      <c r="K40" s="169">
        <v>3.5</v>
      </c>
      <c r="L40" s="152"/>
      <c r="M40" s="169"/>
      <c r="N40" s="89">
        <f t="shared" si="6"/>
        <v>3</v>
      </c>
      <c r="O40" s="90">
        <f t="shared" si="7"/>
        <v>10.5</v>
      </c>
      <c r="P40" s="116">
        <f t="shared" si="8"/>
        <v>3</v>
      </c>
      <c r="Q40" s="117">
        <f t="shared" si="9"/>
        <v>10.5</v>
      </c>
      <c r="R40" s="95">
        <f t="shared" si="10"/>
        <v>0</v>
      </c>
      <c r="S40" s="95">
        <f t="shared" si="11"/>
        <v>0</v>
      </c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</row>
    <row r="41" spans="1:87" s="17" customFormat="1" ht="15">
      <c r="A41" s="92">
        <v>38</v>
      </c>
      <c r="B41" s="167" t="s">
        <v>52</v>
      </c>
      <c r="C41" s="167" t="s">
        <v>21</v>
      </c>
      <c r="D41" s="267"/>
      <c r="E41" s="270"/>
      <c r="F41" s="226">
        <v>1</v>
      </c>
      <c r="G41" s="228">
        <v>4</v>
      </c>
      <c r="H41" s="147">
        <v>1</v>
      </c>
      <c r="I41" s="174">
        <v>4</v>
      </c>
      <c r="J41" s="147">
        <v>1</v>
      </c>
      <c r="K41" s="166">
        <v>2</v>
      </c>
      <c r="L41" s="147"/>
      <c r="M41" s="141"/>
      <c r="N41" s="89">
        <f t="shared" si="6"/>
        <v>3</v>
      </c>
      <c r="O41" s="90">
        <f t="shared" si="7"/>
        <v>10</v>
      </c>
      <c r="P41" s="116">
        <f t="shared" si="8"/>
        <v>3</v>
      </c>
      <c r="Q41" s="117">
        <f t="shared" si="9"/>
        <v>10</v>
      </c>
      <c r="R41" s="95">
        <f t="shared" si="10"/>
        <v>0</v>
      </c>
      <c r="S41" s="95">
        <f t="shared" si="11"/>
        <v>0</v>
      </c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</row>
    <row r="42" spans="1:87" s="15" customFormat="1" ht="15">
      <c r="A42" s="126">
        <v>39</v>
      </c>
      <c r="B42" s="138" t="s">
        <v>290</v>
      </c>
      <c r="C42" s="138" t="s">
        <v>21</v>
      </c>
      <c r="D42" s="232">
        <v>1</v>
      </c>
      <c r="E42" s="255">
        <v>2</v>
      </c>
      <c r="F42" s="267"/>
      <c r="G42" s="220"/>
      <c r="H42" s="147">
        <v>1</v>
      </c>
      <c r="I42" s="141">
        <v>3</v>
      </c>
      <c r="J42" s="152">
        <v>1</v>
      </c>
      <c r="K42" s="141">
        <v>3.5</v>
      </c>
      <c r="L42" s="147"/>
      <c r="M42" s="166"/>
      <c r="N42" s="89">
        <f t="shared" si="6"/>
        <v>3</v>
      </c>
      <c r="O42" s="90">
        <f t="shared" si="7"/>
        <v>8.5</v>
      </c>
      <c r="P42" s="116">
        <f t="shared" si="8"/>
        <v>3</v>
      </c>
      <c r="Q42" s="117">
        <f t="shared" si="9"/>
        <v>8.5</v>
      </c>
      <c r="R42" s="95">
        <f t="shared" si="10"/>
        <v>0</v>
      </c>
      <c r="S42" s="95">
        <f t="shared" si="11"/>
        <v>0</v>
      </c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</row>
    <row r="43" spans="1:87" s="17" customFormat="1" ht="15">
      <c r="A43" s="92">
        <v>40</v>
      </c>
      <c r="B43" s="138" t="s">
        <v>175</v>
      </c>
      <c r="C43" s="138" t="s">
        <v>131</v>
      </c>
      <c r="D43" s="232">
        <v>1</v>
      </c>
      <c r="E43" s="257">
        <v>3</v>
      </c>
      <c r="F43" s="147">
        <v>1</v>
      </c>
      <c r="G43" s="166">
        <v>3</v>
      </c>
      <c r="H43" s="152">
        <v>1</v>
      </c>
      <c r="I43" s="174">
        <v>2.5</v>
      </c>
      <c r="J43" s="267"/>
      <c r="K43" s="269"/>
      <c r="L43" s="152"/>
      <c r="M43" s="141"/>
      <c r="N43" s="89">
        <f t="shared" si="6"/>
        <v>3</v>
      </c>
      <c r="O43" s="90">
        <f t="shared" si="7"/>
        <v>8.5</v>
      </c>
      <c r="P43" s="116">
        <f t="shared" si="8"/>
        <v>3</v>
      </c>
      <c r="Q43" s="117">
        <f t="shared" si="9"/>
        <v>8.5</v>
      </c>
      <c r="R43" s="95">
        <f t="shared" si="10"/>
        <v>0</v>
      </c>
      <c r="S43" s="95">
        <f t="shared" si="11"/>
        <v>0</v>
      </c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</row>
    <row r="44" spans="1:87" s="17" customFormat="1" ht="15">
      <c r="A44" s="126">
        <v>41</v>
      </c>
      <c r="B44" s="138" t="s">
        <v>174</v>
      </c>
      <c r="C44" s="138" t="s">
        <v>131</v>
      </c>
      <c r="D44" s="232">
        <v>1</v>
      </c>
      <c r="E44" s="257">
        <v>3</v>
      </c>
      <c r="F44" s="152">
        <v>1</v>
      </c>
      <c r="G44" s="166">
        <v>3.5</v>
      </c>
      <c r="H44" s="219"/>
      <c r="I44" s="269"/>
      <c r="J44" s="147">
        <v>1</v>
      </c>
      <c r="K44" s="141">
        <v>2</v>
      </c>
      <c r="L44" s="152"/>
      <c r="M44" s="178"/>
      <c r="N44" s="89">
        <f t="shared" si="6"/>
        <v>3</v>
      </c>
      <c r="O44" s="90">
        <f t="shared" si="7"/>
        <v>8.5</v>
      </c>
      <c r="P44" s="116">
        <f t="shared" si="8"/>
        <v>3</v>
      </c>
      <c r="Q44" s="117">
        <f t="shared" si="9"/>
        <v>8.5</v>
      </c>
      <c r="R44" s="95">
        <f t="shared" si="10"/>
        <v>0</v>
      </c>
      <c r="S44" s="95">
        <f t="shared" si="11"/>
        <v>0</v>
      </c>
      <c r="T44" s="15"/>
      <c r="U44" s="15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</row>
    <row r="45" spans="1:21" s="17" customFormat="1" ht="15">
      <c r="A45" s="92">
        <v>42</v>
      </c>
      <c r="B45" s="138" t="s">
        <v>165</v>
      </c>
      <c r="C45" s="138" t="s">
        <v>9</v>
      </c>
      <c r="D45" s="232">
        <v>2</v>
      </c>
      <c r="E45" s="257">
        <v>4</v>
      </c>
      <c r="F45" s="219"/>
      <c r="G45" s="220"/>
      <c r="H45" s="219"/>
      <c r="I45" s="269"/>
      <c r="J45" s="147">
        <v>1</v>
      </c>
      <c r="K45" s="141">
        <v>3.5</v>
      </c>
      <c r="L45" s="152"/>
      <c r="M45" s="141"/>
      <c r="N45" s="89">
        <f t="shared" si="6"/>
        <v>3</v>
      </c>
      <c r="O45" s="90">
        <f t="shared" si="7"/>
        <v>7.5</v>
      </c>
      <c r="P45" s="116">
        <f t="shared" si="8"/>
        <v>3</v>
      </c>
      <c r="Q45" s="117">
        <f t="shared" si="9"/>
        <v>7.5</v>
      </c>
      <c r="R45" s="95">
        <f t="shared" si="10"/>
        <v>0</v>
      </c>
      <c r="S45" s="95">
        <f t="shared" si="11"/>
        <v>0</v>
      </c>
      <c r="T45" s="15"/>
      <c r="U45" s="15"/>
    </row>
    <row r="46" spans="1:21" s="16" customFormat="1" ht="15">
      <c r="A46" s="126">
        <v>43</v>
      </c>
      <c r="B46" s="167" t="s">
        <v>191</v>
      </c>
      <c r="C46" s="167" t="s">
        <v>9</v>
      </c>
      <c r="D46" s="267"/>
      <c r="E46" s="269"/>
      <c r="F46" s="232">
        <v>1</v>
      </c>
      <c r="G46" s="233">
        <v>3.5</v>
      </c>
      <c r="H46" s="219"/>
      <c r="I46" s="269"/>
      <c r="J46" s="147">
        <v>2</v>
      </c>
      <c r="K46" s="141">
        <v>4</v>
      </c>
      <c r="L46" s="152"/>
      <c r="M46" s="175"/>
      <c r="N46" s="89">
        <f t="shared" si="6"/>
        <v>3</v>
      </c>
      <c r="O46" s="90">
        <f t="shared" si="7"/>
        <v>7.5</v>
      </c>
      <c r="P46" s="116">
        <f t="shared" si="8"/>
        <v>3</v>
      </c>
      <c r="Q46" s="117">
        <f t="shared" si="9"/>
        <v>7.5</v>
      </c>
      <c r="R46" s="95">
        <f t="shared" si="10"/>
        <v>0</v>
      </c>
      <c r="S46" s="95">
        <f t="shared" si="11"/>
        <v>0</v>
      </c>
      <c r="T46" s="17"/>
      <c r="U46" s="17"/>
    </row>
    <row r="47" spans="1:19" s="17" customFormat="1" ht="15">
      <c r="A47" s="92">
        <v>44</v>
      </c>
      <c r="B47" s="138" t="s">
        <v>291</v>
      </c>
      <c r="C47" s="138" t="s">
        <v>131</v>
      </c>
      <c r="D47" s="232">
        <v>1</v>
      </c>
      <c r="E47" s="257">
        <v>2</v>
      </c>
      <c r="F47" s="267"/>
      <c r="G47" s="220"/>
      <c r="H47" s="226">
        <v>1</v>
      </c>
      <c r="I47" s="257">
        <v>4</v>
      </c>
      <c r="J47" s="147">
        <v>1</v>
      </c>
      <c r="K47" s="141">
        <v>0.5</v>
      </c>
      <c r="L47" s="147"/>
      <c r="M47" s="166"/>
      <c r="N47" s="89">
        <f t="shared" si="6"/>
        <v>3</v>
      </c>
      <c r="O47" s="90">
        <f t="shared" si="7"/>
        <v>6.5</v>
      </c>
      <c r="P47" s="116">
        <f t="shared" si="8"/>
        <v>3</v>
      </c>
      <c r="Q47" s="117">
        <f t="shared" si="9"/>
        <v>6.5</v>
      </c>
      <c r="R47" s="95">
        <f t="shared" si="10"/>
        <v>0</v>
      </c>
      <c r="S47" s="95">
        <f t="shared" si="11"/>
        <v>0</v>
      </c>
    </row>
    <row r="48" spans="1:21" s="16" customFormat="1" ht="15">
      <c r="A48" s="126">
        <v>45</v>
      </c>
      <c r="B48" s="138" t="s">
        <v>292</v>
      </c>
      <c r="C48" s="138" t="s">
        <v>10</v>
      </c>
      <c r="D48" s="232">
        <v>1</v>
      </c>
      <c r="E48" s="257">
        <v>1</v>
      </c>
      <c r="F48" s="147">
        <v>1</v>
      </c>
      <c r="G48" s="166">
        <v>2</v>
      </c>
      <c r="H48" s="219"/>
      <c r="I48" s="269"/>
      <c r="J48" s="152">
        <v>1</v>
      </c>
      <c r="K48" s="141">
        <v>0</v>
      </c>
      <c r="L48" s="152"/>
      <c r="M48" s="173"/>
      <c r="N48" s="89">
        <f t="shared" si="6"/>
        <v>3</v>
      </c>
      <c r="O48" s="90">
        <f t="shared" si="7"/>
        <v>3</v>
      </c>
      <c r="P48" s="116">
        <f t="shared" si="8"/>
        <v>3</v>
      </c>
      <c r="Q48" s="117">
        <f t="shared" si="9"/>
        <v>3</v>
      </c>
      <c r="R48" s="95">
        <f t="shared" si="10"/>
        <v>0</v>
      </c>
      <c r="S48" s="95">
        <f t="shared" si="11"/>
        <v>0</v>
      </c>
      <c r="T48" s="15"/>
      <c r="U48" s="15"/>
    </row>
    <row r="49" spans="1:21" s="16" customFormat="1" ht="15">
      <c r="A49" s="92">
        <v>46</v>
      </c>
      <c r="B49" s="167" t="s">
        <v>293</v>
      </c>
      <c r="C49" s="167" t="s">
        <v>21</v>
      </c>
      <c r="D49" s="267"/>
      <c r="E49" s="269"/>
      <c r="F49" s="232">
        <v>1</v>
      </c>
      <c r="G49" s="257">
        <v>0.5</v>
      </c>
      <c r="H49" s="147">
        <v>1</v>
      </c>
      <c r="I49" s="141">
        <v>1.5</v>
      </c>
      <c r="J49" s="147">
        <v>1</v>
      </c>
      <c r="K49" s="141">
        <v>0</v>
      </c>
      <c r="L49" s="152"/>
      <c r="M49" s="141"/>
      <c r="N49" s="89">
        <f t="shared" si="6"/>
        <v>3</v>
      </c>
      <c r="O49" s="90">
        <f t="shared" si="7"/>
        <v>2</v>
      </c>
      <c r="P49" s="116">
        <f t="shared" si="8"/>
        <v>3</v>
      </c>
      <c r="Q49" s="117">
        <f t="shared" si="9"/>
        <v>2</v>
      </c>
      <c r="R49" s="95">
        <f t="shared" si="10"/>
        <v>0</v>
      </c>
      <c r="S49" s="95">
        <f t="shared" si="11"/>
        <v>0</v>
      </c>
      <c r="T49" s="15"/>
      <c r="U49" s="15"/>
    </row>
    <row r="50" spans="1:21" s="16" customFormat="1" ht="15">
      <c r="A50" s="126">
        <v>47</v>
      </c>
      <c r="B50" s="138" t="s">
        <v>166</v>
      </c>
      <c r="C50" s="138" t="s">
        <v>118</v>
      </c>
      <c r="D50" s="232">
        <v>1</v>
      </c>
      <c r="E50" s="257">
        <v>4</v>
      </c>
      <c r="F50" s="267"/>
      <c r="G50" s="269"/>
      <c r="H50" s="152">
        <v>1</v>
      </c>
      <c r="I50" s="141">
        <v>4</v>
      </c>
      <c r="J50" s="267"/>
      <c r="K50" s="269"/>
      <c r="L50" s="147"/>
      <c r="M50" s="166"/>
      <c r="N50" s="89">
        <f t="shared" si="6"/>
        <v>2</v>
      </c>
      <c r="O50" s="90">
        <f t="shared" si="7"/>
        <v>8</v>
      </c>
      <c r="P50" s="116">
        <f t="shared" si="8"/>
        <v>2</v>
      </c>
      <c r="Q50" s="117">
        <f t="shared" si="9"/>
        <v>8</v>
      </c>
      <c r="R50" s="95">
        <f t="shared" si="10"/>
        <v>0</v>
      </c>
      <c r="S50" s="95">
        <f t="shared" si="11"/>
        <v>0</v>
      </c>
      <c r="T50" s="17"/>
      <c r="U50" s="17"/>
    </row>
    <row r="51" spans="1:21" s="17" customFormat="1" ht="15">
      <c r="A51" s="92">
        <v>48</v>
      </c>
      <c r="B51" s="167" t="s">
        <v>246</v>
      </c>
      <c r="C51" s="167" t="s">
        <v>217</v>
      </c>
      <c r="D51" s="267"/>
      <c r="E51" s="269"/>
      <c r="F51" s="267"/>
      <c r="G51" s="269"/>
      <c r="H51" s="226">
        <v>1</v>
      </c>
      <c r="I51" s="257">
        <v>3</v>
      </c>
      <c r="J51" s="147">
        <v>1</v>
      </c>
      <c r="K51" s="141">
        <v>3</v>
      </c>
      <c r="L51" s="147"/>
      <c r="M51" s="141"/>
      <c r="N51" s="89">
        <f t="shared" si="6"/>
        <v>2</v>
      </c>
      <c r="O51" s="90">
        <f t="shared" si="7"/>
        <v>6</v>
      </c>
      <c r="P51" s="116">
        <f t="shared" si="8"/>
        <v>2</v>
      </c>
      <c r="Q51" s="117">
        <f t="shared" si="9"/>
        <v>6</v>
      </c>
      <c r="R51" s="95">
        <f t="shared" si="10"/>
        <v>0</v>
      </c>
      <c r="S51" s="95">
        <f t="shared" si="11"/>
        <v>0</v>
      </c>
      <c r="T51" s="16"/>
      <c r="U51" s="16"/>
    </row>
    <row r="52" spans="1:19" s="17" customFormat="1" ht="15">
      <c r="A52" s="126">
        <v>49</v>
      </c>
      <c r="B52" s="167" t="s">
        <v>193</v>
      </c>
      <c r="C52" s="167" t="s">
        <v>131</v>
      </c>
      <c r="D52" s="267"/>
      <c r="E52" s="269"/>
      <c r="F52" s="232">
        <v>1</v>
      </c>
      <c r="G52" s="257">
        <v>3</v>
      </c>
      <c r="H52" s="152">
        <v>1</v>
      </c>
      <c r="I52" s="169">
        <v>2.5</v>
      </c>
      <c r="J52" s="267"/>
      <c r="K52" s="269"/>
      <c r="L52" s="152"/>
      <c r="M52" s="178"/>
      <c r="N52" s="89">
        <f t="shared" si="6"/>
        <v>2</v>
      </c>
      <c r="O52" s="90">
        <f t="shared" si="7"/>
        <v>5.5</v>
      </c>
      <c r="P52" s="116">
        <f t="shared" si="8"/>
        <v>2</v>
      </c>
      <c r="Q52" s="117">
        <f t="shared" si="9"/>
        <v>5.5</v>
      </c>
      <c r="R52" s="95">
        <f t="shared" si="10"/>
        <v>0</v>
      </c>
      <c r="S52" s="95">
        <f t="shared" si="11"/>
        <v>0</v>
      </c>
    </row>
    <row r="53" spans="1:19" s="17" customFormat="1" ht="15">
      <c r="A53" s="92">
        <v>50</v>
      </c>
      <c r="B53" s="167" t="s">
        <v>244</v>
      </c>
      <c r="C53" s="167"/>
      <c r="D53" s="267"/>
      <c r="E53" s="269"/>
      <c r="F53" s="267"/>
      <c r="G53" s="269"/>
      <c r="H53" s="226">
        <v>1</v>
      </c>
      <c r="I53" s="257">
        <v>3</v>
      </c>
      <c r="J53" s="147">
        <v>1</v>
      </c>
      <c r="K53" s="141">
        <v>2.5</v>
      </c>
      <c r="L53" s="147"/>
      <c r="M53" s="141"/>
      <c r="N53" s="89">
        <f t="shared" si="6"/>
        <v>2</v>
      </c>
      <c r="O53" s="90">
        <f t="shared" si="7"/>
        <v>5.5</v>
      </c>
      <c r="P53" s="116">
        <f t="shared" si="8"/>
        <v>2</v>
      </c>
      <c r="Q53" s="117">
        <f t="shared" si="9"/>
        <v>5.5</v>
      </c>
      <c r="R53" s="95">
        <f t="shared" si="10"/>
        <v>0</v>
      </c>
      <c r="S53" s="95">
        <f t="shared" si="11"/>
        <v>0</v>
      </c>
    </row>
    <row r="54" spans="1:19" s="17" customFormat="1" ht="15">
      <c r="A54" s="126">
        <v>51</v>
      </c>
      <c r="B54" s="138" t="s">
        <v>178</v>
      </c>
      <c r="C54" s="138" t="s">
        <v>17</v>
      </c>
      <c r="D54" s="232">
        <v>1</v>
      </c>
      <c r="E54" s="257">
        <v>2</v>
      </c>
      <c r="F54" s="267"/>
      <c r="G54" s="269"/>
      <c r="H54" s="152">
        <v>1</v>
      </c>
      <c r="I54" s="141">
        <v>3.5</v>
      </c>
      <c r="J54" s="267"/>
      <c r="K54" s="269"/>
      <c r="L54" s="152"/>
      <c r="M54" s="177"/>
      <c r="N54" s="89">
        <f t="shared" si="6"/>
        <v>2</v>
      </c>
      <c r="O54" s="90">
        <f t="shared" si="7"/>
        <v>5.5</v>
      </c>
      <c r="P54" s="116">
        <f t="shared" si="8"/>
        <v>2</v>
      </c>
      <c r="Q54" s="117">
        <f t="shared" si="9"/>
        <v>5.5</v>
      </c>
      <c r="R54" s="95">
        <f t="shared" si="10"/>
        <v>0</v>
      </c>
      <c r="S54" s="95">
        <f t="shared" si="11"/>
        <v>0</v>
      </c>
    </row>
    <row r="55" spans="1:19" s="17" customFormat="1" ht="15">
      <c r="A55" s="92">
        <v>52</v>
      </c>
      <c r="B55" s="167" t="s">
        <v>192</v>
      </c>
      <c r="C55" s="167" t="s">
        <v>33</v>
      </c>
      <c r="D55" s="267"/>
      <c r="E55" s="269"/>
      <c r="F55" s="232">
        <v>1</v>
      </c>
      <c r="G55" s="257">
        <v>3</v>
      </c>
      <c r="H55" s="219"/>
      <c r="I55" s="269"/>
      <c r="J55" s="152">
        <v>1</v>
      </c>
      <c r="K55" s="169">
        <v>2.5</v>
      </c>
      <c r="L55" s="152"/>
      <c r="M55" s="169"/>
      <c r="N55" s="89">
        <f t="shared" si="6"/>
        <v>2</v>
      </c>
      <c r="O55" s="90">
        <f t="shared" si="7"/>
        <v>5.5</v>
      </c>
      <c r="P55" s="116">
        <f t="shared" si="8"/>
        <v>2</v>
      </c>
      <c r="Q55" s="117">
        <f t="shared" si="9"/>
        <v>5.5</v>
      </c>
      <c r="R55" s="95">
        <f t="shared" si="10"/>
        <v>0</v>
      </c>
      <c r="S55" s="95">
        <f t="shared" si="11"/>
        <v>0</v>
      </c>
    </row>
    <row r="56" spans="1:19" s="17" customFormat="1" ht="15">
      <c r="A56" s="126">
        <v>53</v>
      </c>
      <c r="B56" s="167" t="s">
        <v>294</v>
      </c>
      <c r="C56" s="167" t="s">
        <v>10</v>
      </c>
      <c r="D56" s="267"/>
      <c r="E56" s="270"/>
      <c r="F56" s="226">
        <v>1</v>
      </c>
      <c r="G56" s="262">
        <v>2</v>
      </c>
      <c r="H56" s="219"/>
      <c r="I56" s="269"/>
      <c r="J56" s="147">
        <v>1</v>
      </c>
      <c r="K56" s="141">
        <v>3</v>
      </c>
      <c r="L56" s="147"/>
      <c r="M56" s="141"/>
      <c r="N56" s="89">
        <f t="shared" si="6"/>
        <v>2</v>
      </c>
      <c r="O56" s="90">
        <f t="shared" si="7"/>
        <v>5</v>
      </c>
      <c r="P56" s="116">
        <f t="shared" si="8"/>
        <v>2</v>
      </c>
      <c r="Q56" s="117">
        <f t="shared" si="9"/>
        <v>5</v>
      </c>
      <c r="R56" s="95">
        <f t="shared" si="10"/>
        <v>0</v>
      </c>
      <c r="S56" s="95">
        <f t="shared" si="11"/>
        <v>0</v>
      </c>
    </row>
    <row r="57" spans="1:19" s="17" customFormat="1" ht="15">
      <c r="A57" s="92">
        <v>54</v>
      </c>
      <c r="B57" s="138" t="s">
        <v>180</v>
      </c>
      <c r="C57" s="138" t="s">
        <v>19</v>
      </c>
      <c r="D57" s="232">
        <v>1</v>
      </c>
      <c r="E57" s="257">
        <v>2</v>
      </c>
      <c r="F57" s="219"/>
      <c r="G57" s="271"/>
      <c r="H57" s="147">
        <v>1</v>
      </c>
      <c r="I57" s="141">
        <v>3</v>
      </c>
      <c r="J57" s="267"/>
      <c r="K57" s="269"/>
      <c r="L57" s="152"/>
      <c r="M57" s="175"/>
      <c r="N57" s="89">
        <f t="shared" si="6"/>
        <v>2</v>
      </c>
      <c r="O57" s="90">
        <f t="shared" si="7"/>
        <v>5</v>
      </c>
      <c r="P57" s="116">
        <f t="shared" si="8"/>
        <v>2</v>
      </c>
      <c r="Q57" s="117">
        <f t="shared" si="9"/>
        <v>5</v>
      </c>
      <c r="R57" s="95">
        <f t="shared" si="10"/>
        <v>0</v>
      </c>
      <c r="S57" s="95">
        <f t="shared" si="11"/>
        <v>0</v>
      </c>
    </row>
    <row r="58" spans="1:19" s="17" customFormat="1" ht="15">
      <c r="A58" s="126">
        <v>55</v>
      </c>
      <c r="B58" s="167" t="s">
        <v>194</v>
      </c>
      <c r="C58" s="167" t="s">
        <v>25</v>
      </c>
      <c r="D58" s="267"/>
      <c r="E58" s="269"/>
      <c r="F58" s="232">
        <v>1</v>
      </c>
      <c r="G58" s="257">
        <v>3</v>
      </c>
      <c r="H58" s="147">
        <v>1</v>
      </c>
      <c r="I58" s="141">
        <v>2</v>
      </c>
      <c r="J58" s="267"/>
      <c r="K58" s="269"/>
      <c r="L58" s="147"/>
      <c r="M58" s="166"/>
      <c r="N58" s="89">
        <f t="shared" si="6"/>
        <v>2</v>
      </c>
      <c r="O58" s="90">
        <f t="shared" si="7"/>
        <v>5</v>
      </c>
      <c r="P58" s="116">
        <f t="shared" si="8"/>
        <v>2</v>
      </c>
      <c r="Q58" s="117">
        <f t="shared" si="9"/>
        <v>5</v>
      </c>
      <c r="R58" s="95">
        <f t="shared" si="10"/>
        <v>0</v>
      </c>
      <c r="S58" s="95">
        <f t="shared" si="11"/>
        <v>0</v>
      </c>
    </row>
    <row r="59" spans="1:19" s="17" customFormat="1" ht="15">
      <c r="A59" s="92">
        <v>56</v>
      </c>
      <c r="B59" s="138" t="s">
        <v>179</v>
      </c>
      <c r="C59" s="138" t="s">
        <v>118</v>
      </c>
      <c r="D59" s="232">
        <v>1</v>
      </c>
      <c r="E59" s="257">
        <v>2</v>
      </c>
      <c r="F59" s="219"/>
      <c r="G59" s="269"/>
      <c r="H59" s="152">
        <v>1</v>
      </c>
      <c r="I59" s="141">
        <v>3</v>
      </c>
      <c r="J59" s="267"/>
      <c r="K59" s="269"/>
      <c r="L59" s="147"/>
      <c r="M59" s="166"/>
      <c r="N59" s="89">
        <f t="shared" si="6"/>
        <v>2</v>
      </c>
      <c r="O59" s="90">
        <f t="shared" si="7"/>
        <v>5</v>
      </c>
      <c r="P59" s="116">
        <f t="shared" si="8"/>
        <v>2</v>
      </c>
      <c r="Q59" s="117">
        <f t="shared" si="9"/>
        <v>5</v>
      </c>
      <c r="R59" s="95">
        <f t="shared" si="10"/>
        <v>0</v>
      </c>
      <c r="S59" s="95">
        <f t="shared" si="11"/>
        <v>0</v>
      </c>
    </row>
    <row r="60" spans="1:19" s="17" customFormat="1" ht="15">
      <c r="A60" s="126">
        <v>57</v>
      </c>
      <c r="B60" s="167" t="s">
        <v>295</v>
      </c>
      <c r="C60" s="167" t="s">
        <v>24</v>
      </c>
      <c r="D60" s="219"/>
      <c r="E60" s="269"/>
      <c r="F60" s="226">
        <v>1</v>
      </c>
      <c r="G60" s="257">
        <v>2</v>
      </c>
      <c r="H60" s="147">
        <v>1</v>
      </c>
      <c r="I60" s="141">
        <v>3</v>
      </c>
      <c r="J60" s="267"/>
      <c r="K60" s="269"/>
      <c r="L60" s="152"/>
      <c r="M60" s="177"/>
      <c r="N60" s="89">
        <f t="shared" si="6"/>
        <v>2</v>
      </c>
      <c r="O60" s="90">
        <f t="shared" si="7"/>
        <v>5</v>
      </c>
      <c r="P60" s="116">
        <f t="shared" si="8"/>
        <v>2</v>
      </c>
      <c r="Q60" s="117">
        <f t="shared" si="9"/>
        <v>5</v>
      </c>
      <c r="R60" s="95">
        <f t="shared" si="10"/>
        <v>0</v>
      </c>
      <c r="S60" s="95">
        <f t="shared" si="11"/>
        <v>0</v>
      </c>
    </row>
    <row r="61" spans="1:19" s="17" customFormat="1" ht="15">
      <c r="A61" s="92">
        <v>58</v>
      </c>
      <c r="B61" s="167" t="s">
        <v>296</v>
      </c>
      <c r="C61" s="167"/>
      <c r="D61" s="267"/>
      <c r="E61" s="269"/>
      <c r="F61" s="267"/>
      <c r="G61" s="269"/>
      <c r="H61" s="226">
        <v>1</v>
      </c>
      <c r="I61" s="257">
        <v>2</v>
      </c>
      <c r="J61" s="152">
        <v>1</v>
      </c>
      <c r="K61" s="141">
        <v>2</v>
      </c>
      <c r="L61" s="147"/>
      <c r="M61" s="166"/>
      <c r="N61" s="89">
        <f t="shared" si="6"/>
        <v>2</v>
      </c>
      <c r="O61" s="90">
        <f t="shared" si="7"/>
        <v>4</v>
      </c>
      <c r="P61" s="116">
        <f t="shared" si="8"/>
        <v>2</v>
      </c>
      <c r="Q61" s="117">
        <f t="shared" si="9"/>
        <v>4</v>
      </c>
      <c r="R61" s="95">
        <f t="shared" si="10"/>
        <v>0</v>
      </c>
      <c r="S61" s="95">
        <f t="shared" si="11"/>
        <v>0</v>
      </c>
    </row>
    <row r="62" spans="1:19" s="17" customFormat="1" ht="15">
      <c r="A62" s="126">
        <v>59</v>
      </c>
      <c r="B62" s="138" t="s">
        <v>297</v>
      </c>
      <c r="C62" s="138" t="s">
        <v>10</v>
      </c>
      <c r="D62" s="232">
        <v>1</v>
      </c>
      <c r="E62" s="257">
        <v>1</v>
      </c>
      <c r="F62" s="267"/>
      <c r="G62" s="269"/>
      <c r="H62" s="147">
        <v>1</v>
      </c>
      <c r="I62" s="141">
        <v>3</v>
      </c>
      <c r="J62" s="267"/>
      <c r="K62" s="269"/>
      <c r="L62" s="152"/>
      <c r="M62" s="177"/>
      <c r="N62" s="89">
        <f t="shared" si="6"/>
        <v>2</v>
      </c>
      <c r="O62" s="90">
        <f t="shared" si="7"/>
        <v>4</v>
      </c>
      <c r="P62" s="116">
        <f t="shared" si="8"/>
        <v>2</v>
      </c>
      <c r="Q62" s="117">
        <f t="shared" si="9"/>
        <v>4</v>
      </c>
      <c r="R62" s="95">
        <f t="shared" si="10"/>
        <v>0</v>
      </c>
      <c r="S62" s="95">
        <f t="shared" si="11"/>
        <v>0</v>
      </c>
    </row>
    <row r="63" spans="1:19" s="17" customFormat="1" ht="15">
      <c r="A63" s="92">
        <v>60</v>
      </c>
      <c r="B63" s="167" t="s">
        <v>298</v>
      </c>
      <c r="C63" s="167" t="s">
        <v>24</v>
      </c>
      <c r="D63" s="219"/>
      <c r="E63" s="269"/>
      <c r="F63" s="226">
        <v>1</v>
      </c>
      <c r="G63" s="257">
        <v>2</v>
      </c>
      <c r="H63" s="147">
        <v>1</v>
      </c>
      <c r="I63" s="141">
        <v>2</v>
      </c>
      <c r="J63" s="267"/>
      <c r="K63" s="269"/>
      <c r="L63" s="152"/>
      <c r="M63" s="175"/>
      <c r="N63" s="89">
        <f t="shared" si="6"/>
        <v>2</v>
      </c>
      <c r="O63" s="90">
        <f t="shared" si="7"/>
        <v>4</v>
      </c>
      <c r="P63" s="116">
        <f t="shared" si="8"/>
        <v>2</v>
      </c>
      <c r="Q63" s="117">
        <f t="shared" si="9"/>
        <v>4</v>
      </c>
      <c r="R63" s="95">
        <f t="shared" si="10"/>
        <v>0</v>
      </c>
      <c r="S63" s="95">
        <f t="shared" si="11"/>
        <v>0</v>
      </c>
    </row>
    <row r="64" spans="1:19" s="17" customFormat="1" ht="15">
      <c r="A64" s="126">
        <v>61</v>
      </c>
      <c r="B64" s="167" t="s">
        <v>299</v>
      </c>
      <c r="C64" s="167" t="s">
        <v>21</v>
      </c>
      <c r="D64" s="267"/>
      <c r="E64" s="269"/>
      <c r="F64" s="226">
        <v>1</v>
      </c>
      <c r="G64" s="257">
        <v>1.5</v>
      </c>
      <c r="H64" s="219"/>
      <c r="I64" s="269"/>
      <c r="J64" s="147">
        <v>1</v>
      </c>
      <c r="K64" s="141">
        <v>2.5</v>
      </c>
      <c r="L64" s="147"/>
      <c r="M64" s="141"/>
      <c r="N64" s="89">
        <f t="shared" si="6"/>
        <v>2</v>
      </c>
      <c r="O64" s="90">
        <f t="shared" si="7"/>
        <v>4</v>
      </c>
      <c r="P64" s="116">
        <f t="shared" si="8"/>
        <v>2</v>
      </c>
      <c r="Q64" s="117">
        <f t="shared" si="9"/>
        <v>4</v>
      </c>
      <c r="R64" s="95">
        <f t="shared" si="10"/>
        <v>0</v>
      </c>
      <c r="S64" s="95">
        <f t="shared" si="11"/>
        <v>0</v>
      </c>
    </row>
    <row r="65" spans="1:19" s="17" customFormat="1" ht="15">
      <c r="A65" s="92">
        <v>62</v>
      </c>
      <c r="B65" s="167" t="s">
        <v>253</v>
      </c>
      <c r="C65" s="167" t="s">
        <v>217</v>
      </c>
      <c r="D65" s="267"/>
      <c r="E65" s="269"/>
      <c r="F65" s="267"/>
      <c r="G65" s="269"/>
      <c r="H65" s="226">
        <v>1</v>
      </c>
      <c r="I65" s="257">
        <v>1</v>
      </c>
      <c r="J65" s="152">
        <v>1</v>
      </c>
      <c r="K65" s="141">
        <v>2</v>
      </c>
      <c r="L65" s="152"/>
      <c r="M65" s="166"/>
      <c r="N65" s="89">
        <f t="shared" si="6"/>
        <v>2</v>
      </c>
      <c r="O65" s="90">
        <f t="shared" si="7"/>
        <v>3</v>
      </c>
      <c r="P65" s="116">
        <f t="shared" si="8"/>
        <v>2</v>
      </c>
      <c r="Q65" s="117">
        <f t="shared" si="9"/>
        <v>3</v>
      </c>
      <c r="R65" s="95">
        <f t="shared" si="10"/>
        <v>0</v>
      </c>
      <c r="S65" s="95">
        <f t="shared" si="11"/>
        <v>0</v>
      </c>
    </row>
    <row r="66" spans="1:19" s="17" customFormat="1" ht="15">
      <c r="A66" s="126">
        <v>63</v>
      </c>
      <c r="B66" s="138" t="s">
        <v>262</v>
      </c>
      <c r="C66" s="138" t="s">
        <v>21</v>
      </c>
      <c r="D66" s="267"/>
      <c r="E66" s="269"/>
      <c r="F66" s="267"/>
      <c r="G66" s="269"/>
      <c r="H66" s="219"/>
      <c r="I66" s="269"/>
      <c r="J66" s="147">
        <v>1</v>
      </c>
      <c r="K66" s="141">
        <v>3.5</v>
      </c>
      <c r="L66" s="152"/>
      <c r="M66" s="177"/>
      <c r="N66" s="89">
        <f t="shared" si="6"/>
        <v>1</v>
      </c>
      <c r="O66" s="90">
        <f t="shared" si="7"/>
        <v>3.5</v>
      </c>
      <c r="P66" s="116">
        <f t="shared" si="8"/>
        <v>1</v>
      </c>
      <c r="Q66" s="117">
        <f t="shared" si="9"/>
        <v>3.5</v>
      </c>
      <c r="R66" s="95">
        <f t="shared" si="10"/>
        <v>0</v>
      </c>
      <c r="S66" s="95">
        <f t="shared" si="11"/>
        <v>0</v>
      </c>
    </row>
    <row r="67" spans="1:19" s="17" customFormat="1" ht="15">
      <c r="A67" s="92">
        <v>64</v>
      </c>
      <c r="B67" s="138" t="s">
        <v>169</v>
      </c>
      <c r="C67" s="138" t="s">
        <v>9</v>
      </c>
      <c r="D67" s="232">
        <v>1</v>
      </c>
      <c r="E67" s="257">
        <v>3.5</v>
      </c>
      <c r="F67" s="219"/>
      <c r="G67" s="269"/>
      <c r="H67" s="219"/>
      <c r="I67" s="269"/>
      <c r="J67" s="267"/>
      <c r="K67" s="269"/>
      <c r="L67" s="147"/>
      <c r="M67" s="166"/>
      <c r="N67" s="89">
        <f t="shared" si="6"/>
        <v>1</v>
      </c>
      <c r="O67" s="90">
        <f t="shared" si="7"/>
        <v>3.5</v>
      </c>
      <c r="P67" s="116">
        <f t="shared" si="8"/>
        <v>1</v>
      </c>
      <c r="Q67" s="117">
        <f t="shared" si="9"/>
        <v>3.5</v>
      </c>
      <c r="R67" s="95">
        <f t="shared" si="10"/>
        <v>0</v>
      </c>
      <c r="S67" s="95">
        <f t="shared" si="11"/>
        <v>0</v>
      </c>
    </row>
    <row r="68" spans="1:19" s="17" customFormat="1" ht="15">
      <c r="A68" s="126">
        <v>65</v>
      </c>
      <c r="B68" s="138" t="s">
        <v>170</v>
      </c>
      <c r="C68" s="138" t="s">
        <v>20</v>
      </c>
      <c r="D68" s="226">
        <v>1</v>
      </c>
      <c r="E68" s="257">
        <v>3</v>
      </c>
      <c r="F68" s="219"/>
      <c r="G68" s="269"/>
      <c r="H68" s="219"/>
      <c r="I68" s="269"/>
      <c r="J68" s="267"/>
      <c r="K68" s="269"/>
      <c r="L68" s="152"/>
      <c r="M68" s="153"/>
      <c r="N68" s="89">
        <f aca="true" t="shared" si="12" ref="N68:N97">SUM(D68+F68+H68+J68+L68)</f>
        <v>1</v>
      </c>
      <c r="O68" s="90">
        <f aca="true" t="shared" si="13" ref="O68:O97">SUM(E68+G68+I68+K68+M68)</f>
        <v>3</v>
      </c>
      <c r="P68" s="116">
        <f aca="true" t="shared" si="14" ref="P68:P97">SUM(D68,F68,H68,J68,L68)-S68</f>
        <v>1</v>
      </c>
      <c r="Q68" s="117">
        <f aca="true" t="shared" si="15" ref="Q68:Q97">SUM(E68,G68,I68,K68,M68)-R68</f>
        <v>3</v>
      </c>
      <c r="R68" s="95">
        <f aca="true" t="shared" si="16" ref="R68:R97">IF(COUNT(M68,K68,I68,G68,E68)=5,MIN(M68,K68,I68,G68,E68),0)</f>
        <v>0</v>
      </c>
      <c r="S68" s="95">
        <f aca="true" t="shared" si="17" ref="S68:S97">IF(COUNT(D68,F68,H68,J68,L68)=5,MIN(D68,F68,H68,J68,L68),0)</f>
        <v>0</v>
      </c>
    </row>
    <row r="69" spans="1:19" s="17" customFormat="1" ht="15">
      <c r="A69" s="92">
        <v>66</v>
      </c>
      <c r="B69" s="167" t="s">
        <v>245</v>
      </c>
      <c r="C69" s="167" t="s">
        <v>138</v>
      </c>
      <c r="D69" s="267"/>
      <c r="E69" s="269"/>
      <c r="F69" s="267"/>
      <c r="G69" s="269"/>
      <c r="H69" s="226">
        <v>1</v>
      </c>
      <c r="I69" s="257">
        <v>3</v>
      </c>
      <c r="J69" s="267"/>
      <c r="K69" s="269"/>
      <c r="L69" s="152"/>
      <c r="M69" s="166"/>
      <c r="N69" s="89">
        <f t="shared" si="12"/>
        <v>1</v>
      </c>
      <c r="O69" s="90">
        <f t="shared" si="13"/>
        <v>3</v>
      </c>
      <c r="P69" s="116">
        <f t="shared" si="14"/>
        <v>1</v>
      </c>
      <c r="Q69" s="117">
        <f t="shared" si="15"/>
        <v>3</v>
      </c>
      <c r="R69" s="95">
        <f t="shared" si="16"/>
        <v>0</v>
      </c>
      <c r="S69" s="95">
        <f t="shared" si="17"/>
        <v>0</v>
      </c>
    </row>
    <row r="70" spans="1:19" s="17" customFormat="1" ht="15">
      <c r="A70" s="126">
        <v>67</v>
      </c>
      <c r="B70" s="167" t="s">
        <v>300</v>
      </c>
      <c r="C70" s="167" t="s">
        <v>21</v>
      </c>
      <c r="D70" s="267"/>
      <c r="E70" s="270"/>
      <c r="F70" s="226">
        <v>1</v>
      </c>
      <c r="G70" s="257">
        <v>3</v>
      </c>
      <c r="H70" s="219"/>
      <c r="I70" s="269"/>
      <c r="J70" s="267"/>
      <c r="K70" s="269"/>
      <c r="L70" s="152"/>
      <c r="M70" s="166"/>
      <c r="N70" s="89">
        <f t="shared" si="12"/>
        <v>1</v>
      </c>
      <c r="O70" s="90">
        <f t="shared" si="13"/>
        <v>3</v>
      </c>
      <c r="P70" s="116">
        <f t="shared" si="14"/>
        <v>1</v>
      </c>
      <c r="Q70" s="117">
        <f t="shared" si="15"/>
        <v>3</v>
      </c>
      <c r="R70" s="95">
        <f t="shared" si="16"/>
        <v>0</v>
      </c>
      <c r="S70" s="95">
        <f t="shared" si="17"/>
        <v>0</v>
      </c>
    </row>
    <row r="71" spans="1:19" s="17" customFormat="1" ht="15">
      <c r="A71" s="92">
        <v>68</v>
      </c>
      <c r="B71" s="167" t="s">
        <v>242</v>
      </c>
      <c r="C71" s="167" t="s">
        <v>131</v>
      </c>
      <c r="D71" s="267"/>
      <c r="E71" s="269"/>
      <c r="F71" s="267"/>
      <c r="G71" s="269"/>
      <c r="H71" s="226">
        <v>1</v>
      </c>
      <c r="I71" s="257">
        <v>3</v>
      </c>
      <c r="J71" s="267"/>
      <c r="K71" s="269"/>
      <c r="L71" s="147"/>
      <c r="M71" s="166"/>
      <c r="N71" s="89">
        <f t="shared" si="12"/>
        <v>1</v>
      </c>
      <c r="O71" s="90">
        <f t="shared" si="13"/>
        <v>3</v>
      </c>
      <c r="P71" s="116">
        <f t="shared" si="14"/>
        <v>1</v>
      </c>
      <c r="Q71" s="117">
        <f t="shared" si="15"/>
        <v>3</v>
      </c>
      <c r="R71" s="95">
        <f t="shared" si="16"/>
        <v>0</v>
      </c>
      <c r="S71" s="95">
        <f t="shared" si="17"/>
        <v>0</v>
      </c>
    </row>
    <row r="72" spans="1:19" s="17" customFormat="1" ht="15">
      <c r="A72" s="126">
        <v>69</v>
      </c>
      <c r="B72" s="138" t="s">
        <v>301</v>
      </c>
      <c r="C72" s="138" t="s">
        <v>9</v>
      </c>
      <c r="D72" s="232">
        <v>1</v>
      </c>
      <c r="E72" s="257">
        <v>3</v>
      </c>
      <c r="F72" s="267"/>
      <c r="G72" s="269"/>
      <c r="H72" s="219"/>
      <c r="I72" s="269"/>
      <c r="J72" s="267"/>
      <c r="K72" s="269"/>
      <c r="L72" s="152"/>
      <c r="M72" s="178"/>
      <c r="N72" s="89">
        <f t="shared" si="12"/>
        <v>1</v>
      </c>
      <c r="O72" s="90">
        <f t="shared" si="13"/>
        <v>3</v>
      </c>
      <c r="P72" s="116">
        <f t="shared" si="14"/>
        <v>1</v>
      </c>
      <c r="Q72" s="117">
        <f t="shared" si="15"/>
        <v>3</v>
      </c>
      <c r="R72" s="95">
        <f t="shared" si="16"/>
        <v>0</v>
      </c>
      <c r="S72" s="95">
        <f t="shared" si="17"/>
        <v>0</v>
      </c>
    </row>
    <row r="73" spans="1:19" s="17" customFormat="1" ht="15">
      <c r="A73" s="92">
        <v>70</v>
      </c>
      <c r="B73" s="167" t="s">
        <v>243</v>
      </c>
      <c r="C73" s="167"/>
      <c r="D73" s="267"/>
      <c r="E73" s="269"/>
      <c r="F73" s="267"/>
      <c r="G73" s="269"/>
      <c r="H73" s="226">
        <v>1</v>
      </c>
      <c r="I73" s="257">
        <v>3</v>
      </c>
      <c r="J73" s="267"/>
      <c r="K73" s="269"/>
      <c r="L73" s="152"/>
      <c r="M73" s="177"/>
      <c r="N73" s="89">
        <f t="shared" si="12"/>
        <v>1</v>
      </c>
      <c r="O73" s="90">
        <f t="shared" si="13"/>
        <v>3</v>
      </c>
      <c r="P73" s="116">
        <f t="shared" si="14"/>
        <v>1</v>
      </c>
      <c r="Q73" s="117">
        <f t="shared" si="15"/>
        <v>3</v>
      </c>
      <c r="R73" s="95">
        <f t="shared" si="16"/>
        <v>0</v>
      </c>
      <c r="S73" s="95">
        <f t="shared" si="17"/>
        <v>0</v>
      </c>
    </row>
    <row r="74" spans="1:19" s="17" customFormat="1" ht="15">
      <c r="A74" s="126">
        <v>71</v>
      </c>
      <c r="B74" s="167" t="s">
        <v>302</v>
      </c>
      <c r="C74" s="167" t="s">
        <v>21</v>
      </c>
      <c r="D74" s="267"/>
      <c r="E74" s="269"/>
      <c r="F74" s="267"/>
      <c r="G74" s="269"/>
      <c r="H74" s="226">
        <v>1</v>
      </c>
      <c r="I74" s="257">
        <v>3</v>
      </c>
      <c r="J74" s="267"/>
      <c r="K74" s="269"/>
      <c r="L74" s="152"/>
      <c r="M74" s="178"/>
      <c r="N74" s="89">
        <f t="shared" si="12"/>
        <v>1</v>
      </c>
      <c r="O74" s="90">
        <f t="shared" si="13"/>
        <v>3</v>
      </c>
      <c r="P74" s="116">
        <f t="shared" si="14"/>
        <v>1</v>
      </c>
      <c r="Q74" s="117">
        <f t="shared" si="15"/>
        <v>3</v>
      </c>
      <c r="R74" s="95">
        <f t="shared" si="16"/>
        <v>0</v>
      </c>
      <c r="S74" s="95">
        <f t="shared" si="17"/>
        <v>0</v>
      </c>
    </row>
    <row r="75" spans="1:19" s="17" customFormat="1" ht="15">
      <c r="A75" s="92">
        <v>72</v>
      </c>
      <c r="B75" s="167" t="s">
        <v>195</v>
      </c>
      <c r="C75" s="167" t="s">
        <v>21</v>
      </c>
      <c r="D75" s="219"/>
      <c r="E75" s="269"/>
      <c r="F75" s="226">
        <v>1</v>
      </c>
      <c r="G75" s="262">
        <v>3</v>
      </c>
      <c r="H75" s="219"/>
      <c r="I75" s="269"/>
      <c r="J75" s="267"/>
      <c r="K75" s="269"/>
      <c r="L75" s="147"/>
      <c r="M75" s="166"/>
      <c r="N75" s="89">
        <f t="shared" si="12"/>
        <v>1</v>
      </c>
      <c r="O75" s="90">
        <f t="shared" si="13"/>
        <v>3</v>
      </c>
      <c r="P75" s="116">
        <f t="shared" si="14"/>
        <v>1</v>
      </c>
      <c r="Q75" s="117">
        <f t="shared" si="15"/>
        <v>3</v>
      </c>
      <c r="R75" s="95">
        <f t="shared" si="16"/>
        <v>0</v>
      </c>
      <c r="S75" s="95">
        <f t="shared" si="17"/>
        <v>0</v>
      </c>
    </row>
    <row r="76" spans="1:19" s="17" customFormat="1" ht="15">
      <c r="A76" s="126">
        <v>73</v>
      </c>
      <c r="B76" s="167" t="s">
        <v>303</v>
      </c>
      <c r="C76" s="167" t="s">
        <v>118</v>
      </c>
      <c r="D76" s="267"/>
      <c r="E76" s="269"/>
      <c r="F76" s="267"/>
      <c r="G76" s="269"/>
      <c r="H76" s="226">
        <v>1</v>
      </c>
      <c r="I76" s="257">
        <v>3</v>
      </c>
      <c r="J76" s="267"/>
      <c r="K76" s="269"/>
      <c r="L76" s="147"/>
      <c r="M76" s="166"/>
      <c r="N76" s="89">
        <f t="shared" si="12"/>
        <v>1</v>
      </c>
      <c r="O76" s="90">
        <f t="shared" si="13"/>
        <v>3</v>
      </c>
      <c r="P76" s="116">
        <f t="shared" si="14"/>
        <v>1</v>
      </c>
      <c r="Q76" s="117">
        <f t="shared" si="15"/>
        <v>3</v>
      </c>
      <c r="R76" s="95">
        <f t="shared" si="16"/>
        <v>0</v>
      </c>
      <c r="S76" s="95">
        <f t="shared" si="17"/>
        <v>0</v>
      </c>
    </row>
    <row r="77" spans="1:19" s="17" customFormat="1" ht="15">
      <c r="A77" s="126">
        <v>74</v>
      </c>
      <c r="B77" s="138" t="s">
        <v>173</v>
      </c>
      <c r="C77" s="138" t="s">
        <v>11</v>
      </c>
      <c r="D77" s="232">
        <v>1</v>
      </c>
      <c r="E77" s="257">
        <v>3</v>
      </c>
      <c r="F77" s="267"/>
      <c r="G77" s="269"/>
      <c r="H77" s="219"/>
      <c r="I77" s="269"/>
      <c r="J77" s="267"/>
      <c r="K77" s="269"/>
      <c r="L77" s="152"/>
      <c r="M77" s="166"/>
      <c r="N77" s="89">
        <f t="shared" si="12"/>
        <v>1</v>
      </c>
      <c r="O77" s="90">
        <f t="shared" si="13"/>
        <v>3</v>
      </c>
      <c r="P77" s="116">
        <f t="shared" si="14"/>
        <v>1</v>
      </c>
      <c r="Q77" s="117">
        <f t="shared" si="15"/>
        <v>3</v>
      </c>
      <c r="R77" s="95">
        <f t="shared" si="16"/>
        <v>0</v>
      </c>
      <c r="S77" s="95">
        <f t="shared" si="17"/>
        <v>0</v>
      </c>
    </row>
    <row r="78" spans="1:19" s="17" customFormat="1" ht="15">
      <c r="A78" s="92">
        <v>75</v>
      </c>
      <c r="B78" s="167" t="s">
        <v>241</v>
      </c>
      <c r="C78" s="167" t="s">
        <v>118</v>
      </c>
      <c r="D78" s="267"/>
      <c r="E78" s="269"/>
      <c r="F78" s="267"/>
      <c r="G78" s="269"/>
      <c r="H78" s="226">
        <v>1</v>
      </c>
      <c r="I78" s="257">
        <v>3</v>
      </c>
      <c r="J78" s="267"/>
      <c r="K78" s="269"/>
      <c r="L78" s="152"/>
      <c r="M78" s="176"/>
      <c r="N78" s="89">
        <f t="shared" si="12"/>
        <v>1</v>
      </c>
      <c r="O78" s="90">
        <f t="shared" si="13"/>
        <v>3</v>
      </c>
      <c r="P78" s="116">
        <f t="shared" si="14"/>
        <v>1</v>
      </c>
      <c r="Q78" s="117">
        <f t="shared" si="15"/>
        <v>3</v>
      </c>
      <c r="R78" s="95">
        <f t="shared" si="16"/>
        <v>0</v>
      </c>
      <c r="S78" s="95">
        <f t="shared" si="17"/>
        <v>0</v>
      </c>
    </row>
    <row r="79" spans="1:19" s="17" customFormat="1" ht="15">
      <c r="A79" s="126">
        <v>76</v>
      </c>
      <c r="B79" s="138" t="s">
        <v>263</v>
      </c>
      <c r="C79" s="138" t="s">
        <v>23</v>
      </c>
      <c r="D79" s="267"/>
      <c r="E79" s="269"/>
      <c r="F79" s="267"/>
      <c r="G79" s="269"/>
      <c r="H79" s="219"/>
      <c r="I79" s="269"/>
      <c r="J79" s="147">
        <v>1</v>
      </c>
      <c r="K79" s="141">
        <v>2.5</v>
      </c>
      <c r="L79" s="152"/>
      <c r="M79" s="178"/>
      <c r="N79" s="89">
        <f t="shared" si="12"/>
        <v>1</v>
      </c>
      <c r="O79" s="90">
        <f t="shared" si="13"/>
        <v>2.5</v>
      </c>
      <c r="P79" s="116">
        <f t="shared" si="14"/>
        <v>1</v>
      </c>
      <c r="Q79" s="117">
        <f t="shared" si="15"/>
        <v>2.5</v>
      </c>
      <c r="R79" s="95">
        <f t="shared" si="16"/>
        <v>0</v>
      </c>
      <c r="S79" s="95">
        <f t="shared" si="17"/>
        <v>0</v>
      </c>
    </row>
    <row r="80" spans="1:19" s="17" customFormat="1" ht="15">
      <c r="A80" s="126">
        <v>77</v>
      </c>
      <c r="B80" s="167" t="s">
        <v>196</v>
      </c>
      <c r="C80" s="167" t="s">
        <v>25</v>
      </c>
      <c r="D80" s="267"/>
      <c r="E80" s="269"/>
      <c r="F80" s="232">
        <v>1</v>
      </c>
      <c r="G80" s="257">
        <v>2.5</v>
      </c>
      <c r="H80" s="219"/>
      <c r="I80" s="269"/>
      <c r="J80" s="267"/>
      <c r="K80" s="269"/>
      <c r="L80" s="152"/>
      <c r="M80" s="166"/>
      <c r="N80" s="89">
        <f t="shared" si="12"/>
        <v>1</v>
      </c>
      <c r="O80" s="90">
        <f t="shared" si="13"/>
        <v>2.5</v>
      </c>
      <c r="P80" s="116">
        <f t="shared" si="14"/>
        <v>1</v>
      </c>
      <c r="Q80" s="117">
        <f t="shared" si="15"/>
        <v>2.5</v>
      </c>
      <c r="R80" s="95">
        <f t="shared" si="16"/>
        <v>0</v>
      </c>
      <c r="S80" s="95">
        <f t="shared" si="17"/>
        <v>0</v>
      </c>
    </row>
    <row r="81" spans="1:19" s="17" customFormat="1" ht="15">
      <c r="A81" s="92">
        <v>78</v>
      </c>
      <c r="B81" s="138" t="s">
        <v>176</v>
      </c>
      <c r="C81" s="138" t="s">
        <v>56</v>
      </c>
      <c r="D81" s="232">
        <v>1</v>
      </c>
      <c r="E81" s="257">
        <v>2.5</v>
      </c>
      <c r="F81" s="219"/>
      <c r="G81" s="269"/>
      <c r="H81" s="219"/>
      <c r="I81" s="269"/>
      <c r="J81" s="267"/>
      <c r="K81" s="269"/>
      <c r="L81" s="152"/>
      <c r="M81" s="178"/>
      <c r="N81" s="89">
        <f t="shared" si="12"/>
        <v>1</v>
      </c>
      <c r="O81" s="90">
        <f t="shared" si="13"/>
        <v>2.5</v>
      </c>
      <c r="P81" s="116">
        <f t="shared" si="14"/>
        <v>1</v>
      </c>
      <c r="Q81" s="117">
        <f t="shared" si="15"/>
        <v>2.5</v>
      </c>
      <c r="R81" s="95">
        <f t="shared" si="16"/>
        <v>0</v>
      </c>
      <c r="S81" s="95">
        <f t="shared" si="17"/>
        <v>0</v>
      </c>
    </row>
    <row r="82" spans="1:19" s="17" customFormat="1" ht="15">
      <c r="A82" s="126">
        <v>79</v>
      </c>
      <c r="B82" s="167" t="s">
        <v>247</v>
      </c>
      <c r="C82" s="167"/>
      <c r="D82" s="267"/>
      <c r="E82" s="269"/>
      <c r="F82" s="267"/>
      <c r="G82" s="269"/>
      <c r="H82" s="226">
        <v>1</v>
      </c>
      <c r="I82" s="257">
        <v>2.5</v>
      </c>
      <c r="J82" s="267"/>
      <c r="K82" s="269"/>
      <c r="L82" s="152"/>
      <c r="M82" s="178"/>
      <c r="N82" s="89">
        <f t="shared" si="12"/>
        <v>1</v>
      </c>
      <c r="O82" s="90">
        <f t="shared" si="13"/>
        <v>2.5</v>
      </c>
      <c r="P82" s="116">
        <f t="shared" si="14"/>
        <v>1</v>
      </c>
      <c r="Q82" s="117">
        <f t="shared" si="15"/>
        <v>2.5</v>
      </c>
      <c r="R82" s="95">
        <f t="shared" si="16"/>
        <v>0</v>
      </c>
      <c r="S82" s="95">
        <f t="shared" si="17"/>
        <v>0</v>
      </c>
    </row>
    <row r="83" spans="1:19" s="17" customFormat="1" ht="15">
      <c r="A83" s="126">
        <v>80</v>
      </c>
      <c r="B83" s="167" t="s">
        <v>250</v>
      </c>
      <c r="C83" s="167"/>
      <c r="D83" s="267"/>
      <c r="E83" s="269"/>
      <c r="F83" s="267"/>
      <c r="G83" s="269"/>
      <c r="H83" s="226">
        <v>1</v>
      </c>
      <c r="I83" s="257">
        <v>2</v>
      </c>
      <c r="J83" s="267"/>
      <c r="K83" s="269"/>
      <c r="L83" s="152"/>
      <c r="M83" s="166"/>
      <c r="N83" s="89">
        <f t="shared" si="12"/>
        <v>1</v>
      </c>
      <c r="O83" s="90">
        <f t="shared" si="13"/>
        <v>2</v>
      </c>
      <c r="P83" s="116">
        <f t="shared" si="14"/>
        <v>1</v>
      </c>
      <c r="Q83" s="117">
        <f t="shared" si="15"/>
        <v>2</v>
      </c>
      <c r="R83" s="95">
        <f t="shared" si="16"/>
        <v>0</v>
      </c>
      <c r="S83" s="95">
        <f t="shared" si="17"/>
        <v>0</v>
      </c>
    </row>
    <row r="84" spans="1:19" s="17" customFormat="1" ht="15">
      <c r="A84" s="92">
        <v>81</v>
      </c>
      <c r="B84" s="138" t="s">
        <v>177</v>
      </c>
      <c r="C84" s="138" t="s">
        <v>11</v>
      </c>
      <c r="D84" s="232">
        <v>1</v>
      </c>
      <c r="E84" s="257">
        <v>2</v>
      </c>
      <c r="F84" s="219"/>
      <c r="G84" s="273"/>
      <c r="H84" s="219"/>
      <c r="I84" s="269"/>
      <c r="J84" s="267"/>
      <c r="K84" s="269"/>
      <c r="L84" s="147"/>
      <c r="M84" s="166"/>
      <c r="N84" s="89">
        <f t="shared" si="12"/>
        <v>1</v>
      </c>
      <c r="O84" s="90">
        <f t="shared" si="13"/>
        <v>2</v>
      </c>
      <c r="P84" s="116">
        <f t="shared" si="14"/>
        <v>1</v>
      </c>
      <c r="Q84" s="117">
        <f t="shared" si="15"/>
        <v>2</v>
      </c>
      <c r="R84" s="95">
        <f t="shared" si="16"/>
        <v>0</v>
      </c>
      <c r="S84" s="95">
        <f t="shared" si="17"/>
        <v>0</v>
      </c>
    </row>
    <row r="85" spans="1:19" s="17" customFormat="1" ht="15">
      <c r="A85" s="126">
        <v>82</v>
      </c>
      <c r="B85" s="167" t="s">
        <v>35</v>
      </c>
      <c r="C85" s="167" t="s">
        <v>10</v>
      </c>
      <c r="D85" s="267"/>
      <c r="E85" s="269"/>
      <c r="F85" s="232">
        <v>1</v>
      </c>
      <c r="G85" s="257">
        <v>2</v>
      </c>
      <c r="H85" s="219"/>
      <c r="I85" s="269"/>
      <c r="J85" s="267"/>
      <c r="K85" s="269"/>
      <c r="L85" s="152"/>
      <c r="M85" s="166"/>
      <c r="N85" s="89">
        <f t="shared" si="12"/>
        <v>1</v>
      </c>
      <c r="O85" s="90">
        <f t="shared" si="13"/>
        <v>2</v>
      </c>
      <c r="P85" s="116">
        <f t="shared" si="14"/>
        <v>1</v>
      </c>
      <c r="Q85" s="117">
        <f t="shared" si="15"/>
        <v>2</v>
      </c>
      <c r="R85" s="95">
        <f t="shared" si="16"/>
        <v>0</v>
      </c>
      <c r="S85" s="95">
        <f t="shared" si="17"/>
        <v>0</v>
      </c>
    </row>
    <row r="86" spans="1:19" s="17" customFormat="1" ht="15">
      <c r="A86" s="126">
        <v>83</v>
      </c>
      <c r="B86" s="167" t="s">
        <v>304</v>
      </c>
      <c r="C86" s="167" t="s">
        <v>21</v>
      </c>
      <c r="D86" s="267"/>
      <c r="E86" s="269"/>
      <c r="F86" s="226">
        <v>1</v>
      </c>
      <c r="G86" s="257">
        <v>2</v>
      </c>
      <c r="H86" s="219"/>
      <c r="I86" s="269"/>
      <c r="J86" s="267"/>
      <c r="K86" s="269"/>
      <c r="L86" s="147"/>
      <c r="M86" s="166"/>
      <c r="N86" s="89">
        <f t="shared" si="12"/>
        <v>1</v>
      </c>
      <c r="O86" s="90">
        <f t="shared" si="13"/>
        <v>2</v>
      </c>
      <c r="P86" s="116">
        <f t="shared" si="14"/>
        <v>1</v>
      </c>
      <c r="Q86" s="117">
        <f t="shared" si="15"/>
        <v>2</v>
      </c>
      <c r="R86" s="95">
        <f t="shared" si="16"/>
        <v>0</v>
      </c>
      <c r="S86" s="95">
        <f t="shared" si="17"/>
        <v>0</v>
      </c>
    </row>
    <row r="87" spans="1:19" s="17" customFormat="1" ht="15">
      <c r="A87" s="92">
        <v>84</v>
      </c>
      <c r="B87" s="138" t="s">
        <v>181</v>
      </c>
      <c r="C87" s="138" t="s">
        <v>131</v>
      </c>
      <c r="D87" s="232">
        <v>1</v>
      </c>
      <c r="E87" s="257">
        <v>2</v>
      </c>
      <c r="F87" s="219"/>
      <c r="G87" s="269"/>
      <c r="H87" s="219"/>
      <c r="I87" s="269"/>
      <c r="J87" s="267"/>
      <c r="K87" s="269"/>
      <c r="L87" s="152"/>
      <c r="M87" s="178"/>
      <c r="N87" s="89">
        <f t="shared" si="12"/>
        <v>1</v>
      </c>
      <c r="O87" s="90">
        <f t="shared" si="13"/>
        <v>2</v>
      </c>
      <c r="P87" s="116">
        <f t="shared" si="14"/>
        <v>1</v>
      </c>
      <c r="Q87" s="117">
        <f t="shared" si="15"/>
        <v>2</v>
      </c>
      <c r="R87" s="95">
        <f t="shared" si="16"/>
        <v>0</v>
      </c>
      <c r="S87" s="95">
        <f t="shared" si="17"/>
        <v>0</v>
      </c>
    </row>
    <row r="88" spans="1:19" s="17" customFormat="1" ht="15">
      <c r="A88" s="126">
        <v>85</v>
      </c>
      <c r="B88" s="167" t="s">
        <v>305</v>
      </c>
      <c r="C88" s="167" t="s">
        <v>21</v>
      </c>
      <c r="D88" s="267"/>
      <c r="E88" s="269"/>
      <c r="F88" s="232">
        <v>1</v>
      </c>
      <c r="G88" s="257">
        <v>2</v>
      </c>
      <c r="H88" s="219"/>
      <c r="I88" s="269"/>
      <c r="J88" s="267"/>
      <c r="K88" s="269"/>
      <c r="L88" s="147"/>
      <c r="M88" s="166"/>
      <c r="N88" s="89">
        <f t="shared" si="12"/>
        <v>1</v>
      </c>
      <c r="O88" s="90">
        <f t="shared" si="13"/>
        <v>2</v>
      </c>
      <c r="P88" s="116">
        <f t="shared" si="14"/>
        <v>1</v>
      </c>
      <c r="Q88" s="117">
        <f t="shared" si="15"/>
        <v>2</v>
      </c>
      <c r="R88" s="95">
        <f t="shared" si="16"/>
        <v>0</v>
      </c>
      <c r="S88" s="95">
        <f t="shared" si="17"/>
        <v>0</v>
      </c>
    </row>
    <row r="89" spans="1:19" s="17" customFormat="1" ht="15">
      <c r="A89" s="126">
        <v>86</v>
      </c>
      <c r="B89" s="167" t="s">
        <v>249</v>
      </c>
      <c r="C89" s="167" t="s">
        <v>25</v>
      </c>
      <c r="D89" s="267"/>
      <c r="E89" s="269"/>
      <c r="F89" s="267"/>
      <c r="G89" s="269"/>
      <c r="H89" s="226">
        <v>1</v>
      </c>
      <c r="I89" s="257">
        <v>2</v>
      </c>
      <c r="J89" s="267"/>
      <c r="K89" s="269"/>
      <c r="L89" s="152"/>
      <c r="M89" s="166"/>
      <c r="N89" s="89">
        <f t="shared" si="12"/>
        <v>1</v>
      </c>
      <c r="O89" s="90">
        <f t="shared" si="13"/>
        <v>2</v>
      </c>
      <c r="P89" s="116">
        <f t="shared" si="14"/>
        <v>1</v>
      </c>
      <c r="Q89" s="117">
        <f t="shared" si="15"/>
        <v>2</v>
      </c>
      <c r="R89" s="95">
        <f t="shared" si="16"/>
        <v>0</v>
      </c>
      <c r="S89" s="95">
        <f t="shared" si="17"/>
        <v>0</v>
      </c>
    </row>
    <row r="90" spans="1:19" s="17" customFormat="1" ht="15">
      <c r="A90" s="92">
        <v>87</v>
      </c>
      <c r="B90" s="167" t="s">
        <v>248</v>
      </c>
      <c r="C90" s="167" t="s">
        <v>21</v>
      </c>
      <c r="D90" s="267"/>
      <c r="E90" s="269"/>
      <c r="F90" s="267"/>
      <c r="G90" s="269"/>
      <c r="H90" s="226">
        <v>1</v>
      </c>
      <c r="I90" s="257">
        <v>2</v>
      </c>
      <c r="J90" s="267"/>
      <c r="K90" s="269"/>
      <c r="L90" s="152"/>
      <c r="M90" s="178"/>
      <c r="N90" s="89">
        <f t="shared" si="12"/>
        <v>1</v>
      </c>
      <c r="O90" s="90">
        <f t="shared" si="13"/>
        <v>2</v>
      </c>
      <c r="P90" s="116">
        <f t="shared" si="14"/>
        <v>1</v>
      </c>
      <c r="Q90" s="117">
        <f t="shared" si="15"/>
        <v>2</v>
      </c>
      <c r="R90" s="95">
        <f t="shared" si="16"/>
        <v>0</v>
      </c>
      <c r="S90" s="95">
        <f t="shared" si="17"/>
        <v>0</v>
      </c>
    </row>
    <row r="91" spans="1:19" s="17" customFormat="1" ht="15">
      <c r="A91" s="126">
        <v>88</v>
      </c>
      <c r="B91" s="138" t="s">
        <v>264</v>
      </c>
      <c r="C91" s="138" t="s">
        <v>21</v>
      </c>
      <c r="D91" s="267"/>
      <c r="E91" s="269"/>
      <c r="F91" s="267"/>
      <c r="G91" s="269"/>
      <c r="H91" s="219"/>
      <c r="I91" s="269"/>
      <c r="J91" s="147">
        <v>1</v>
      </c>
      <c r="K91" s="141">
        <v>1.5</v>
      </c>
      <c r="L91" s="152"/>
      <c r="M91" s="178"/>
      <c r="N91" s="89">
        <f t="shared" si="12"/>
        <v>1</v>
      </c>
      <c r="O91" s="90">
        <f t="shared" si="13"/>
        <v>1.5</v>
      </c>
      <c r="P91" s="116">
        <f t="shared" si="14"/>
        <v>1</v>
      </c>
      <c r="Q91" s="117">
        <f t="shared" si="15"/>
        <v>1.5</v>
      </c>
      <c r="R91" s="95">
        <f t="shared" si="16"/>
        <v>0</v>
      </c>
      <c r="S91" s="95">
        <f t="shared" si="17"/>
        <v>0</v>
      </c>
    </row>
    <row r="92" spans="1:19" s="17" customFormat="1" ht="15">
      <c r="A92" s="126">
        <v>89</v>
      </c>
      <c r="B92" s="138" t="s">
        <v>182</v>
      </c>
      <c r="C92" s="138" t="s">
        <v>183</v>
      </c>
      <c r="D92" s="232">
        <v>1</v>
      </c>
      <c r="E92" s="257">
        <v>1.5</v>
      </c>
      <c r="F92" s="219"/>
      <c r="G92" s="269"/>
      <c r="H92" s="219"/>
      <c r="I92" s="269"/>
      <c r="J92" s="267"/>
      <c r="K92" s="220"/>
      <c r="L92" s="152"/>
      <c r="M92" s="178"/>
      <c r="N92" s="89">
        <f t="shared" si="12"/>
        <v>1</v>
      </c>
      <c r="O92" s="90">
        <f t="shared" si="13"/>
        <v>1.5</v>
      </c>
      <c r="P92" s="116">
        <f t="shared" si="14"/>
        <v>1</v>
      </c>
      <c r="Q92" s="117">
        <f t="shared" si="15"/>
        <v>1.5</v>
      </c>
      <c r="R92" s="95">
        <f t="shared" si="16"/>
        <v>0</v>
      </c>
      <c r="S92" s="95">
        <f t="shared" si="17"/>
        <v>0</v>
      </c>
    </row>
    <row r="93" spans="1:19" s="17" customFormat="1" ht="15">
      <c r="A93" s="126">
        <v>90</v>
      </c>
      <c r="B93" s="167" t="s">
        <v>251</v>
      </c>
      <c r="C93" s="167" t="s">
        <v>217</v>
      </c>
      <c r="D93" s="267"/>
      <c r="E93" s="269"/>
      <c r="F93" s="267"/>
      <c r="G93" s="269"/>
      <c r="H93" s="226">
        <v>1</v>
      </c>
      <c r="I93" s="257">
        <v>1.5</v>
      </c>
      <c r="J93" s="267"/>
      <c r="K93" s="220"/>
      <c r="L93" s="152"/>
      <c r="M93" s="178"/>
      <c r="N93" s="89">
        <f t="shared" si="12"/>
        <v>1</v>
      </c>
      <c r="O93" s="90">
        <f t="shared" si="13"/>
        <v>1.5</v>
      </c>
      <c r="P93" s="116">
        <f t="shared" si="14"/>
        <v>1</v>
      </c>
      <c r="Q93" s="117">
        <f t="shared" si="15"/>
        <v>1.5</v>
      </c>
      <c r="R93" s="95">
        <f t="shared" si="16"/>
        <v>0</v>
      </c>
      <c r="S93" s="95">
        <f t="shared" si="17"/>
        <v>0</v>
      </c>
    </row>
    <row r="94" spans="1:19" s="17" customFormat="1" ht="15">
      <c r="A94" s="126">
        <v>91</v>
      </c>
      <c r="B94" s="138" t="s">
        <v>266</v>
      </c>
      <c r="C94" s="138" t="s">
        <v>25</v>
      </c>
      <c r="D94" s="267"/>
      <c r="E94" s="269"/>
      <c r="F94" s="267"/>
      <c r="G94" s="269"/>
      <c r="H94" s="219"/>
      <c r="I94" s="269"/>
      <c r="J94" s="147">
        <v>1</v>
      </c>
      <c r="K94" s="166">
        <v>1.5</v>
      </c>
      <c r="L94" s="152"/>
      <c r="M94" s="178"/>
      <c r="N94" s="89">
        <f t="shared" si="12"/>
        <v>1</v>
      </c>
      <c r="O94" s="90">
        <f t="shared" si="13"/>
        <v>1.5</v>
      </c>
      <c r="P94" s="116">
        <f t="shared" si="14"/>
        <v>1</v>
      </c>
      <c r="Q94" s="117">
        <f t="shared" si="15"/>
        <v>1.5</v>
      </c>
      <c r="R94" s="95">
        <f t="shared" si="16"/>
        <v>0</v>
      </c>
      <c r="S94" s="95">
        <f t="shared" si="17"/>
        <v>0</v>
      </c>
    </row>
    <row r="95" spans="1:19" s="17" customFormat="1" ht="15">
      <c r="A95" s="126">
        <v>92</v>
      </c>
      <c r="B95" s="167" t="s">
        <v>252</v>
      </c>
      <c r="C95" s="167" t="s">
        <v>217</v>
      </c>
      <c r="D95" s="267"/>
      <c r="E95" s="269"/>
      <c r="F95" s="267"/>
      <c r="G95" s="269"/>
      <c r="H95" s="226">
        <v>1</v>
      </c>
      <c r="I95" s="257">
        <v>1</v>
      </c>
      <c r="J95" s="267"/>
      <c r="K95" s="220"/>
      <c r="L95" s="147"/>
      <c r="M95" s="166"/>
      <c r="N95" s="89">
        <f t="shared" si="12"/>
        <v>1</v>
      </c>
      <c r="O95" s="90">
        <f t="shared" si="13"/>
        <v>1</v>
      </c>
      <c r="P95" s="116">
        <f t="shared" si="14"/>
        <v>1</v>
      </c>
      <c r="Q95" s="117">
        <f t="shared" si="15"/>
        <v>1</v>
      </c>
      <c r="R95" s="95">
        <f t="shared" si="16"/>
        <v>0</v>
      </c>
      <c r="S95" s="95">
        <f t="shared" si="17"/>
        <v>0</v>
      </c>
    </row>
    <row r="96" spans="1:19" s="17" customFormat="1" ht="15">
      <c r="A96" s="126">
        <v>93</v>
      </c>
      <c r="B96" s="167" t="s">
        <v>306</v>
      </c>
      <c r="C96" s="167" t="s">
        <v>25</v>
      </c>
      <c r="D96" s="267"/>
      <c r="E96" s="269"/>
      <c r="F96" s="226">
        <v>1</v>
      </c>
      <c r="G96" s="257">
        <v>1</v>
      </c>
      <c r="H96" s="219"/>
      <c r="I96" s="269"/>
      <c r="J96" s="267"/>
      <c r="K96" s="220"/>
      <c r="L96" s="152"/>
      <c r="M96" s="153"/>
      <c r="N96" s="89">
        <f t="shared" si="12"/>
        <v>1</v>
      </c>
      <c r="O96" s="90">
        <f t="shared" si="13"/>
        <v>1</v>
      </c>
      <c r="P96" s="116">
        <f t="shared" si="14"/>
        <v>1</v>
      </c>
      <c r="Q96" s="117">
        <f t="shared" si="15"/>
        <v>1</v>
      </c>
      <c r="R96" s="95">
        <f t="shared" si="16"/>
        <v>0</v>
      </c>
      <c r="S96" s="95">
        <f t="shared" si="17"/>
        <v>0</v>
      </c>
    </row>
    <row r="97" spans="1:19" s="17" customFormat="1" ht="15.75" thickBot="1">
      <c r="A97" s="126">
        <v>94</v>
      </c>
      <c r="B97" s="167" t="s">
        <v>254</v>
      </c>
      <c r="C97" s="167" t="s">
        <v>17</v>
      </c>
      <c r="D97" s="267"/>
      <c r="E97" s="269"/>
      <c r="F97" s="267"/>
      <c r="G97" s="269"/>
      <c r="H97" s="226">
        <v>1</v>
      </c>
      <c r="I97" s="257">
        <v>1</v>
      </c>
      <c r="J97" s="267"/>
      <c r="K97" s="220"/>
      <c r="L97" s="152"/>
      <c r="M97" s="178"/>
      <c r="N97" s="89">
        <f t="shared" si="12"/>
        <v>1</v>
      </c>
      <c r="O97" s="90">
        <f t="shared" si="13"/>
        <v>1</v>
      </c>
      <c r="P97" s="116">
        <f t="shared" si="14"/>
        <v>1</v>
      </c>
      <c r="Q97" s="117">
        <f t="shared" si="15"/>
        <v>1</v>
      </c>
      <c r="R97" s="95">
        <f t="shared" si="16"/>
        <v>0</v>
      </c>
      <c r="S97" s="95">
        <f t="shared" si="17"/>
        <v>0</v>
      </c>
    </row>
    <row r="98" spans="1:17" s="17" customFormat="1" ht="15.75" thickBot="1">
      <c r="A98" s="44" t="s">
        <v>12</v>
      </c>
      <c r="B98" s="58"/>
      <c r="C98" s="59"/>
      <c r="D98" s="47"/>
      <c r="E98" s="48"/>
      <c r="F98" s="47"/>
      <c r="G98" s="48"/>
      <c r="H98" s="47"/>
      <c r="I98" s="48"/>
      <c r="J98" s="47"/>
      <c r="K98" s="48"/>
      <c r="L98" s="47"/>
      <c r="M98" s="49"/>
      <c r="N98" s="50" t="s">
        <v>2</v>
      </c>
      <c r="O98" s="51" t="s">
        <v>6</v>
      </c>
      <c r="P98" s="52" t="s">
        <v>8</v>
      </c>
      <c r="Q98" s="51" t="s">
        <v>6</v>
      </c>
    </row>
    <row r="99" spans="1:19" s="15" customFormat="1" ht="15">
      <c r="A99" s="319">
        <v>1</v>
      </c>
      <c r="B99" s="167" t="s">
        <v>273</v>
      </c>
      <c r="C99" s="183" t="s">
        <v>21</v>
      </c>
      <c r="D99" s="223">
        <v>20</v>
      </c>
      <c r="E99" s="231">
        <v>5.5</v>
      </c>
      <c r="F99" s="230">
        <v>16</v>
      </c>
      <c r="G99" s="231">
        <v>4.5</v>
      </c>
      <c r="H99" s="244">
        <v>20</v>
      </c>
      <c r="I99" s="314">
        <v>6</v>
      </c>
      <c r="J99" s="230">
        <v>17</v>
      </c>
      <c r="K99" s="231">
        <v>4.5</v>
      </c>
      <c r="L99" s="244"/>
      <c r="M99" s="315"/>
      <c r="N99" s="104">
        <f aca="true" t="shared" si="18" ref="N99:N122">SUM(D99+F99+H99+J99+L99)</f>
        <v>73</v>
      </c>
      <c r="O99" s="105">
        <f aca="true" t="shared" si="19" ref="O99:O122">SUM(E99+G99+I99+K99+M99)</f>
        <v>20.5</v>
      </c>
      <c r="P99" s="118">
        <f aca="true" t="shared" si="20" ref="P99:P122">SUM(D99,F99,H99,J99,L99)-S99</f>
        <v>73</v>
      </c>
      <c r="Q99" s="119">
        <f aca="true" t="shared" si="21" ref="Q99:Q122">SUM(E99,G99,I99,K99,M99)-R99</f>
        <v>20.5</v>
      </c>
      <c r="R99" s="95">
        <f aca="true" t="shared" si="22" ref="R99:R122">IF(COUNT(M99,K99,I99,G99,E99)=5,MIN(M99,K99,I99,G99,E99),0)</f>
        <v>0</v>
      </c>
      <c r="S99" s="95">
        <f aca="true" t="shared" si="23" ref="S99:S122">IF(COUNT(D99,F99,H99,J99,L99)=5,MIN(D99,F99,H99,J99,L99),0)</f>
        <v>0</v>
      </c>
    </row>
    <row r="100" spans="1:21" s="15" customFormat="1" ht="15">
      <c r="A100" s="320">
        <v>2</v>
      </c>
      <c r="B100" s="167" t="s">
        <v>274</v>
      </c>
      <c r="C100" s="183" t="s">
        <v>21</v>
      </c>
      <c r="D100" s="226">
        <v>17</v>
      </c>
      <c r="E100" s="233">
        <v>4</v>
      </c>
      <c r="F100" s="232">
        <v>14</v>
      </c>
      <c r="G100" s="233">
        <v>4.5</v>
      </c>
      <c r="H100" s="246">
        <v>13</v>
      </c>
      <c r="I100" s="262">
        <v>4</v>
      </c>
      <c r="J100" s="232">
        <v>16</v>
      </c>
      <c r="K100" s="233">
        <v>4</v>
      </c>
      <c r="L100" s="246"/>
      <c r="M100" s="316"/>
      <c r="N100" s="93">
        <f t="shared" si="18"/>
        <v>60</v>
      </c>
      <c r="O100" s="94">
        <f t="shared" si="19"/>
        <v>16.5</v>
      </c>
      <c r="P100" s="116">
        <f t="shared" si="20"/>
        <v>60</v>
      </c>
      <c r="Q100" s="117">
        <f t="shared" si="21"/>
        <v>16.5</v>
      </c>
      <c r="R100" s="95">
        <f t="shared" si="22"/>
        <v>0</v>
      </c>
      <c r="S100" s="95">
        <f t="shared" si="23"/>
        <v>0</v>
      </c>
      <c r="T100" s="16"/>
      <c r="U100" s="16"/>
    </row>
    <row r="101" spans="1:21" s="15" customFormat="1" ht="15">
      <c r="A101" s="320">
        <v>3</v>
      </c>
      <c r="B101" s="167" t="s">
        <v>272</v>
      </c>
      <c r="C101" s="183" t="s">
        <v>21</v>
      </c>
      <c r="D101" s="219"/>
      <c r="E101" s="222"/>
      <c r="F101" s="226">
        <v>20</v>
      </c>
      <c r="G101" s="229">
        <v>7</v>
      </c>
      <c r="H101" s="248">
        <v>18</v>
      </c>
      <c r="I101" s="257">
        <v>6</v>
      </c>
      <c r="J101" s="226">
        <v>18</v>
      </c>
      <c r="K101" s="229">
        <v>5</v>
      </c>
      <c r="L101" s="246"/>
      <c r="M101" s="316"/>
      <c r="N101" s="93">
        <f t="shared" si="18"/>
        <v>56</v>
      </c>
      <c r="O101" s="94">
        <f t="shared" si="19"/>
        <v>18</v>
      </c>
      <c r="P101" s="116">
        <f t="shared" si="20"/>
        <v>56</v>
      </c>
      <c r="Q101" s="117">
        <f t="shared" si="21"/>
        <v>18</v>
      </c>
      <c r="R101" s="95">
        <f t="shared" si="22"/>
        <v>0</v>
      </c>
      <c r="S101" s="95">
        <f t="shared" si="23"/>
        <v>0</v>
      </c>
      <c r="T101" s="17"/>
      <c r="U101" s="17"/>
    </row>
    <row r="102" spans="1:21" s="15" customFormat="1" ht="15">
      <c r="A102" s="275">
        <v>4</v>
      </c>
      <c r="B102" s="167" t="s">
        <v>204</v>
      </c>
      <c r="C102" s="183" t="s">
        <v>23</v>
      </c>
      <c r="D102" s="219"/>
      <c r="E102" s="222"/>
      <c r="F102" s="152">
        <v>18</v>
      </c>
      <c r="G102" s="153">
        <v>5.5</v>
      </c>
      <c r="H102" s="246">
        <v>17</v>
      </c>
      <c r="I102" s="262">
        <v>5</v>
      </c>
      <c r="J102" s="152">
        <v>20</v>
      </c>
      <c r="K102" s="153">
        <v>5</v>
      </c>
      <c r="L102" s="156"/>
      <c r="M102" s="169"/>
      <c r="N102" s="93">
        <f t="shared" si="18"/>
        <v>55</v>
      </c>
      <c r="O102" s="94">
        <f t="shared" si="19"/>
        <v>15.5</v>
      </c>
      <c r="P102" s="116">
        <f t="shared" si="20"/>
        <v>55</v>
      </c>
      <c r="Q102" s="117">
        <f t="shared" si="21"/>
        <v>15.5</v>
      </c>
      <c r="R102" s="95">
        <f t="shared" si="22"/>
        <v>0</v>
      </c>
      <c r="S102" s="95">
        <f t="shared" si="23"/>
        <v>0</v>
      </c>
      <c r="T102" s="17"/>
      <c r="U102" s="17"/>
    </row>
    <row r="103" spans="1:21" s="15" customFormat="1" ht="15">
      <c r="A103" s="275">
        <v>5</v>
      </c>
      <c r="B103" s="167" t="s">
        <v>205</v>
      </c>
      <c r="C103" s="183" t="s">
        <v>21</v>
      </c>
      <c r="D103" s="267"/>
      <c r="E103" s="220"/>
      <c r="F103" s="232">
        <v>17</v>
      </c>
      <c r="G103" s="233">
        <v>5</v>
      </c>
      <c r="H103" s="246">
        <v>16</v>
      </c>
      <c r="I103" s="262">
        <v>5</v>
      </c>
      <c r="J103" s="232">
        <v>15</v>
      </c>
      <c r="K103" s="233">
        <v>4</v>
      </c>
      <c r="L103" s="246"/>
      <c r="M103" s="316"/>
      <c r="N103" s="93">
        <f t="shared" si="18"/>
        <v>48</v>
      </c>
      <c r="O103" s="94">
        <f t="shared" si="19"/>
        <v>14</v>
      </c>
      <c r="P103" s="116">
        <f t="shared" si="20"/>
        <v>48</v>
      </c>
      <c r="Q103" s="117">
        <f t="shared" si="21"/>
        <v>14</v>
      </c>
      <c r="R103" s="95">
        <f t="shared" si="22"/>
        <v>0</v>
      </c>
      <c r="S103" s="95">
        <f t="shared" si="23"/>
        <v>0</v>
      </c>
      <c r="T103" s="17"/>
      <c r="U103" s="17"/>
    </row>
    <row r="104" spans="1:21" s="15" customFormat="1" ht="15">
      <c r="A104" s="92">
        <v>6</v>
      </c>
      <c r="B104" s="167" t="s">
        <v>187</v>
      </c>
      <c r="C104" s="183" t="s">
        <v>21</v>
      </c>
      <c r="D104" s="226">
        <v>12</v>
      </c>
      <c r="E104" s="233">
        <v>3</v>
      </c>
      <c r="F104" s="226">
        <v>13</v>
      </c>
      <c r="G104" s="229">
        <v>4</v>
      </c>
      <c r="H104" s="246">
        <v>10</v>
      </c>
      <c r="I104" s="262">
        <v>4</v>
      </c>
      <c r="J104" s="226">
        <v>12</v>
      </c>
      <c r="K104" s="229">
        <v>3</v>
      </c>
      <c r="L104" s="248"/>
      <c r="M104" s="257"/>
      <c r="N104" s="93">
        <f t="shared" si="18"/>
        <v>47</v>
      </c>
      <c r="O104" s="94">
        <f t="shared" si="19"/>
        <v>14</v>
      </c>
      <c r="P104" s="116">
        <f t="shared" si="20"/>
        <v>47</v>
      </c>
      <c r="Q104" s="117">
        <f t="shared" si="21"/>
        <v>14</v>
      </c>
      <c r="R104" s="95">
        <f t="shared" si="22"/>
        <v>0</v>
      </c>
      <c r="S104" s="95">
        <f t="shared" si="23"/>
        <v>0</v>
      </c>
      <c r="T104" s="17"/>
      <c r="U104" s="17"/>
    </row>
    <row r="105" spans="1:21" s="15" customFormat="1" ht="15">
      <c r="A105" s="92">
        <v>7</v>
      </c>
      <c r="B105" s="167" t="s">
        <v>275</v>
      </c>
      <c r="C105" s="183" t="s">
        <v>21</v>
      </c>
      <c r="D105" s="226">
        <v>11</v>
      </c>
      <c r="E105" s="233">
        <v>3</v>
      </c>
      <c r="F105" s="232">
        <v>7</v>
      </c>
      <c r="G105" s="233">
        <v>3</v>
      </c>
      <c r="H105" s="156">
        <v>15</v>
      </c>
      <c r="I105" s="169">
        <v>5</v>
      </c>
      <c r="J105" s="232">
        <v>14</v>
      </c>
      <c r="K105" s="233">
        <v>3</v>
      </c>
      <c r="L105" s="246"/>
      <c r="M105" s="316"/>
      <c r="N105" s="93">
        <f t="shared" si="18"/>
        <v>47</v>
      </c>
      <c r="O105" s="94">
        <f t="shared" si="19"/>
        <v>14</v>
      </c>
      <c r="P105" s="116">
        <f t="shared" si="20"/>
        <v>47</v>
      </c>
      <c r="Q105" s="117">
        <f t="shared" si="21"/>
        <v>14</v>
      </c>
      <c r="R105" s="95">
        <f t="shared" si="22"/>
        <v>0</v>
      </c>
      <c r="S105" s="95">
        <f t="shared" si="23"/>
        <v>0</v>
      </c>
      <c r="T105" s="17"/>
      <c r="U105" s="17"/>
    </row>
    <row r="106" spans="1:21" s="15" customFormat="1" ht="15">
      <c r="A106" s="92">
        <v>8</v>
      </c>
      <c r="B106" s="167" t="s">
        <v>184</v>
      </c>
      <c r="C106" s="183" t="s">
        <v>118</v>
      </c>
      <c r="D106" s="226">
        <v>18</v>
      </c>
      <c r="E106" s="233">
        <v>5</v>
      </c>
      <c r="F106" s="226">
        <v>15</v>
      </c>
      <c r="G106" s="229">
        <v>4.5</v>
      </c>
      <c r="H106" s="246">
        <v>11</v>
      </c>
      <c r="I106" s="262">
        <v>4</v>
      </c>
      <c r="J106" s="219"/>
      <c r="K106" s="220"/>
      <c r="L106" s="246"/>
      <c r="M106" s="262"/>
      <c r="N106" s="93">
        <f t="shared" si="18"/>
        <v>44</v>
      </c>
      <c r="O106" s="94">
        <f t="shared" si="19"/>
        <v>13.5</v>
      </c>
      <c r="P106" s="116">
        <f t="shared" si="20"/>
        <v>44</v>
      </c>
      <c r="Q106" s="117">
        <f t="shared" si="21"/>
        <v>13.5</v>
      </c>
      <c r="R106" s="95">
        <f t="shared" si="22"/>
        <v>0</v>
      </c>
      <c r="S106" s="95">
        <f t="shared" si="23"/>
        <v>0</v>
      </c>
      <c r="T106" s="17"/>
      <c r="U106" s="17"/>
    </row>
    <row r="107" spans="1:21" s="15" customFormat="1" ht="15">
      <c r="A107" s="92">
        <v>9</v>
      </c>
      <c r="B107" s="167" t="s">
        <v>276</v>
      </c>
      <c r="C107" s="183" t="s">
        <v>21</v>
      </c>
      <c r="D107" s="226">
        <v>16</v>
      </c>
      <c r="E107" s="233">
        <v>4</v>
      </c>
      <c r="F107" s="226">
        <v>12</v>
      </c>
      <c r="G107" s="229">
        <v>4</v>
      </c>
      <c r="H107" s="246">
        <v>14</v>
      </c>
      <c r="I107" s="262">
        <v>4</v>
      </c>
      <c r="J107" s="219"/>
      <c r="K107" s="220"/>
      <c r="L107" s="156"/>
      <c r="M107" s="317"/>
      <c r="N107" s="93">
        <f t="shared" si="18"/>
        <v>42</v>
      </c>
      <c r="O107" s="94">
        <f t="shared" si="19"/>
        <v>12</v>
      </c>
      <c r="P107" s="116">
        <f t="shared" si="20"/>
        <v>42</v>
      </c>
      <c r="Q107" s="117">
        <f t="shared" si="21"/>
        <v>12</v>
      </c>
      <c r="R107" s="95">
        <f t="shared" si="22"/>
        <v>0</v>
      </c>
      <c r="S107" s="95">
        <f t="shared" si="23"/>
        <v>0</v>
      </c>
      <c r="T107" s="17"/>
      <c r="U107" s="17"/>
    </row>
    <row r="108" spans="1:21" s="15" customFormat="1" ht="15">
      <c r="A108" s="92">
        <v>10</v>
      </c>
      <c r="B108" s="187" t="s">
        <v>277</v>
      </c>
      <c r="C108" s="183" t="s">
        <v>21</v>
      </c>
      <c r="D108" s="267"/>
      <c r="E108" s="220"/>
      <c r="F108" s="226">
        <v>8</v>
      </c>
      <c r="G108" s="229">
        <v>3</v>
      </c>
      <c r="H108" s="246">
        <v>12</v>
      </c>
      <c r="I108" s="262">
        <v>4</v>
      </c>
      <c r="J108" s="232">
        <v>13</v>
      </c>
      <c r="K108" s="233">
        <v>3</v>
      </c>
      <c r="L108" s="246"/>
      <c r="M108" s="262"/>
      <c r="N108" s="93">
        <f t="shared" si="18"/>
        <v>33</v>
      </c>
      <c r="O108" s="94">
        <f t="shared" si="19"/>
        <v>10</v>
      </c>
      <c r="P108" s="116">
        <f t="shared" si="20"/>
        <v>33</v>
      </c>
      <c r="Q108" s="117">
        <f t="shared" si="21"/>
        <v>10</v>
      </c>
      <c r="R108" s="95">
        <f t="shared" si="22"/>
        <v>0</v>
      </c>
      <c r="S108" s="95">
        <f t="shared" si="23"/>
        <v>0</v>
      </c>
      <c r="T108" s="17"/>
      <c r="U108" s="17"/>
    </row>
    <row r="109" spans="1:21" s="16" customFormat="1" ht="15">
      <c r="A109" s="92">
        <v>11</v>
      </c>
      <c r="B109" s="167" t="s">
        <v>185</v>
      </c>
      <c r="C109" s="183" t="s">
        <v>19</v>
      </c>
      <c r="D109" s="226">
        <v>15</v>
      </c>
      <c r="E109" s="233">
        <v>4</v>
      </c>
      <c r="F109" s="232">
        <v>11</v>
      </c>
      <c r="G109" s="233">
        <v>4</v>
      </c>
      <c r="H109" s="246">
        <v>6</v>
      </c>
      <c r="I109" s="262">
        <v>2.5</v>
      </c>
      <c r="J109" s="219"/>
      <c r="K109" s="220"/>
      <c r="L109" s="246"/>
      <c r="M109" s="262"/>
      <c r="N109" s="93">
        <f t="shared" si="18"/>
        <v>32</v>
      </c>
      <c r="O109" s="94">
        <f t="shared" si="19"/>
        <v>10.5</v>
      </c>
      <c r="P109" s="116">
        <f t="shared" si="20"/>
        <v>32</v>
      </c>
      <c r="Q109" s="117">
        <f t="shared" si="21"/>
        <v>10.5</v>
      </c>
      <c r="R109" s="95">
        <f t="shared" si="22"/>
        <v>0</v>
      </c>
      <c r="S109" s="95">
        <f t="shared" si="23"/>
        <v>0</v>
      </c>
      <c r="T109" s="17"/>
      <c r="U109" s="17"/>
    </row>
    <row r="110" spans="1:21" s="16" customFormat="1" ht="15">
      <c r="A110" s="131">
        <v>12</v>
      </c>
      <c r="B110" s="184" t="s">
        <v>278</v>
      </c>
      <c r="C110" s="185" t="s">
        <v>21</v>
      </c>
      <c r="D110" s="219"/>
      <c r="E110" s="222"/>
      <c r="F110" s="152">
        <v>9</v>
      </c>
      <c r="G110" s="153">
        <v>3.5</v>
      </c>
      <c r="H110" s="156">
        <v>8</v>
      </c>
      <c r="I110" s="169">
        <v>3</v>
      </c>
      <c r="J110" s="152">
        <v>11</v>
      </c>
      <c r="K110" s="153">
        <v>2</v>
      </c>
      <c r="L110" s="156"/>
      <c r="M110" s="169"/>
      <c r="N110" s="318">
        <f t="shared" si="18"/>
        <v>28</v>
      </c>
      <c r="O110" s="127">
        <f t="shared" si="19"/>
        <v>8.5</v>
      </c>
      <c r="P110" s="128">
        <f t="shared" si="20"/>
        <v>28</v>
      </c>
      <c r="Q110" s="129">
        <f t="shared" si="21"/>
        <v>8.5</v>
      </c>
      <c r="R110" s="95">
        <f t="shared" si="22"/>
        <v>0</v>
      </c>
      <c r="S110" s="95">
        <f t="shared" si="23"/>
        <v>0</v>
      </c>
      <c r="T110" s="17"/>
      <c r="U110" s="17"/>
    </row>
    <row r="111" spans="1:21" s="16" customFormat="1" ht="15">
      <c r="A111" s="131">
        <v>13</v>
      </c>
      <c r="B111" s="184" t="s">
        <v>279</v>
      </c>
      <c r="C111" s="185" t="s">
        <v>21</v>
      </c>
      <c r="D111" s="226">
        <v>13</v>
      </c>
      <c r="E111" s="233">
        <v>3</v>
      </c>
      <c r="F111" s="232">
        <v>10</v>
      </c>
      <c r="G111" s="233">
        <v>3.5</v>
      </c>
      <c r="H111" s="263"/>
      <c r="I111" s="269"/>
      <c r="J111" s="219"/>
      <c r="K111" s="220"/>
      <c r="L111" s="248"/>
      <c r="M111" s="257"/>
      <c r="N111" s="93">
        <f t="shared" si="18"/>
        <v>23</v>
      </c>
      <c r="O111" s="94">
        <f t="shared" si="19"/>
        <v>6.5</v>
      </c>
      <c r="P111" s="116">
        <f t="shared" si="20"/>
        <v>23</v>
      </c>
      <c r="Q111" s="117">
        <f t="shared" si="21"/>
        <v>6.5</v>
      </c>
      <c r="R111" s="95">
        <f t="shared" si="22"/>
        <v>0</v>
      </c>
      <c r="S111" s="95">
        <f t="shared" si="23"/>
        <v>0</v>
      </c>
      <c r="T111" s="17"/>
      <c r="U111" s="17"/>
    </row>
    <row r="112" spans="1:21" s="16" customFormat="1" ht="15">
      <c r="A112" s="131">
        <v>14</v>
      </c>
      <c r="B112" s="184" t="s">
        <v>206</v>
      </c>
      <c r="C112" s="185" t="s">
        <v>21</v>
      </c>
      <c r="D112" s="267"/>
      <c r="E112" s="220"/>
      <c r="F112" s="147">
        <v>6</v>
      </c>
      <c r="G112" s="166">
        <v>3</v>
      </c>
      <c r="H112" s="248">
        <v>5</v>
      </c>
      <c r="I112" s="257">
        <v>2.5</v>
      </c>
      <c r="J112" s="232">
        <v>8</v>
      </c>
      <c r="K112" s="233">
        <v>1</v>
      </c>
      <c r="L112" s="246"/>
      <c r="M112" s="262"/>
      <c r="N112" s="89">
        <f t="shared" si="18"/>
        <v>19</v>
      </c>
      <c r="O112" s="90">
        <f t="shared" si="19"/>
        <v>6.5</v>
      </c>
      <c r="P112" s="116">
        <f t="shared" si="20"/>
        <v>19</v>
      </c>
      <c r="Q112" s="117">
        <f t="shared" si="21"/>
        <v>6.5</v>
      </c>
      <c r="R112" s="95">
        <f t="shared" si="22"/>
        <v>0</v>
      </c>
      <c r="S112" s="95">
        <f t="shared" si="23"/>
        <v>0</v>
      </c>
      <c r="T112" s="17"/>
      <c r="U112" s="17"/>
    </row>
    <row r="113" spans="1:21" s="16" customFormat="1" ht="15">
      <c r="A113" s="92">
        <v>15</v>
      </c>
      <c r="B113" s="184" t="s">
        <v>280</v>
      </c>
      <c r="C113" s="186" t="s">
        <v>21</v>
      </c>
      <c r="D113" s="267"/>
      <c r="E113" s="220"/>
      <c r="F113" s="232">
        <v>3</v>
      </c>
      <c r="G113" s="233">
        <v>1.5</v>
      </c>
      <c r="H113" s="246">
        <v>3</v>
      </c>
      <c r="I113" s="262">
        <v>2</v>
      </c>
      <c r="J113" s="226">
        <v>10</v>
      </c>
      <c r="K113" s="229">
        <v>2</v>
      </c>
      <c r="L113" s="246"/>
      <c r="M113" s="262"/>
      <c r="N113" s="93">
        <f t="shared" si="18"/>
        <v>16</v>
      </c>
      <c r="O113" s="94">
        <f t="shared" si="19"/>
        <v>5.5</v>
      </c>
      <c r="P113" s="116">
        <f t="shared" si="20"/>
        <v>16</v>
      </c>
      <c r="Q113" s="117">
        <f t="shared" si="21"/>
        <v>5.5</v>
      </c>
      <c r="R113" s="95">
        <f t="shared" si="22"/>
        <v>0</v>
      </c>
      <c r="S113" s="95">
        <f t="shared" si="23"/>
        <v>0</v>
      </c>
      <c r="T113" s="17"/>
      <c r="U113" s="17"/>
    </row>
    <row r="114" spans="1:21" s="16" customFormat="1" ht="15">
      <c r="A114" s="131">
        <v>16</v>
      </c>
      <c r="B114" s="189" t="s">
        <v>281</v>
      </c>
      <c r="C114" s="188" t="s">
        <v>138</v>
      </c>
      <c r="D114" s="219"/>
      <c r="E114" s="222"/>
      <c r="F114" s="219"/>
      <c r="G114" s="222"/>
      <c r="H114" s="226">
        <v>7</v>
      </c>
      <c r="I114" s="257">
        <v>3</v>
      </c>
      <c r="J114" s="232">
        <v>9</v>
      </c>
      <c r="K114" s="233">
        <v>2</v>
      </c>
      <c r="L114" s="246"/>
      <c r="M114" s="316"/>
      <c r="N114" s="93">
        <f t="shared" si="18"/>
        <v>16</v>
      </c>
      <c r="O114" s="94">
        <f t="shared" si="19"/>
        <v>5</v>
      </c>
      <c r="P114" s="116">
        <f t="shared" si="20"/>
        <v>16</v>
      </c>
      <c r="Q114" s="117">
        <f t="shared" si="21"/>
        <v>5</v>
      </c>
      <c r="R114" s="95">
        <f t="shared" si="22"/>
        <v>0</v>
      </c>
      <c r="S114" s="95">
        <f t="shared" si="23"/>
        <v>0</v>
      </c>
      <c r="T114" s="17"/>
      <c r="U114" s="17"/>
    </row>
    <row r="115" spans="1:21" s="16" customFormat="1" ht="15">
      <c r="A115" s="131">
        <v>17</v>
      </c>
      <c r="B115" s="184" t="s">
        <v>186</v>
      </c>
      <c r="C115" s="185" t="s">
        <v>10</v>
      </c>
      <c r="D115" s="226">
        <v>14</v>
      </c>
      <c r="E115" s="233">
        <v>3.5</v>
      </c>
      <c r="F115" s="219"/>
      <c r="G115" s="220"/>
      <c r="H115" s="219"/>
      <c r="I115" s="269"/>
      <c r="J115" s="219"/>
      <c r="K115" s="220"/>
      <c r="L115" s="156"/>
      <c r="M115" s="169"/>
      <c r="N115" s="318">
        <f t="shared" si="18"/>
        <v>14</v>
      </c>
      <c r="O115" s="94">
        <f t="shared" si="19"/>
        <v>3.5</v>
      </c>
      <c r="P115" s="116">
        <f t="shared" si="20"/>
        <v>14</v>
      </c>
      <c r="Q115" s="117">
        <f t="shared" si="21"/>
        <v>3.5</v>
      </c>
      <c r="R115" s="95">
        <f t="shared" si="22"/>
        <v>0</v>
      </c>
      <c r="S115" s="95">
        <f t="shared" si="23"/>
        <v>0</v>
      </c>
      <c r="T115" s="17"/>
      <c r="U115" s="17"/>
    </row>
    <row r="116" spans="1:21" s="16" customFormat="1" ht="15">
      <c r="A116" s="92">
        <v>18</v>
      </c>
      <c r="B116" s="184" t="s">
        <v>282</v>
      </c>
      <c r="C116" s="185" t="s">
        <v>10</v>
      </c>
      <c r="D116" s="226">
        <v>10</v>
      </c>
      <c r="E116" s="233">
        <v>2.5</v>
      </c>
      <c r="F116" s="219"/>
      <c r="G116" s="222"/>
      <c r="H116" s="219"/>
      <c r="I116" s="269"/>
      <c r="J116" s="219"/>
      <c r="K116" s="220"/>
      <c r="L116" s="248"/>
      <c r="M116" s="257"/>
      <c r="N116" s="93">
        <f t="shared" si="18"/>
        <v>10</v>
      </c>
      <c r="O116" s="127">
        <f t="shared" si="19"/>
        <v>2.5</v>
      </c>
      <c r="P116" s="128">
        <f t="shared" si="20"/>
        <v>10</v>
      </c>
      <c r="Q116" s="129">
        <f t="shared" si="21"/>
        <v>2.5</v>
      </c>
      <c r="R116" s="95">
        <f t="shared" si="22"/>
        <v>0</v>
      </c>
      <c r="S116" s="95">
        <f t="shared" si="23"/>
        <v>0</v>
      </c>
      <c r="T116" s="17"/>
      <c r="U116" s="17"/>
    </row>
    <row r="117" spans="1:21" s="16" customFormat="1" ht="15">
      <c r="A117" s="131">
        <v>19</v>
      </c>
      <c r="B117" s="189" t="s">
        <v>283</v>
      </c>
      <c r="C117" s="185" t="s">
        <v>118</v>
      </c>
      <c r="D117" s="219"/>
      <c r="E117" s="220"/>
      <c r="F117" s="219"/>
      <c r="G117" s="220"/>
      <c r="H117" s="226">
        <v>9</v>
      </c>
      <c r="I117" s="257">
        <v>3.5</v>
      </c>
      <c r="J117" s="219"/>
      <c r="K117" s="220"/>
      <c r="L117" s="156"/>
      <c r="M117" s="169"/>
      <c r="N117" s="93">
        <f t="shared" si="18"/>
        <v>9</v>
      </c>
      <c r="O117" s="94">
        <f t="shared" si="19"/>
        <v>3.5</v>
      </c>
      <c r="P117" s="116">
        <f t="shared" si="20"/>
        <v>9</v>
      </c>
      <c r="Q117" s="117">
        <f t="shared" si="21"/>
        <v>3.5</v>
      </c>
      <c r="R117" s="95">
        <f t="shared" si="22"/>
        <v>0</v>
      </c>
      <c r="S117" s="95">
        <f t="shared" si="23"/>
        <v>0</v>
      </c>
      <c r="T117" s="17"/>
      <c r="U117" s="17"/>
    </row>
    <row r="118" spans="1:21" s="16" customFormat="1" ht="15">
      <c r="A118" s="131">
        <v>20</v>
      </c>
      <c r="B118" s="184" t="s">
        <v>188</v>
      </c>
      <c r="C118" s="185" t="s">
        <v>19</v>
      </c>
      <c r="D118" s="226">
        <v>9</v>
      </c>
      <c r="E118" s="229">
        <v>2</v>
      </c>
      <c r="F118" s="219"/>
      <c r="G118" s="222"/>
      <c r="H118" s="219"/>
      <c r="I118" s="269"/>
      <c r="J118" s="219"/>
      <c r="K118" s="220"/>
      <c r="L118" s="246"/>
      <c r="M118" s="262"/>
      <c r="N118" s="93">
        <f t="shared" si="18"/>
        <v>9</v>
      </c>
      <c r="O118" s="94">
        <f t="shared" si="19"/>
        <v>2</v>
      </c>
      <c r="P118" s="116">
        <f t="shared" si="20"/>
        <v>9</v>
      </c>
      <c r="Q118" s="117">
        <f t="shared" si="21"/>
        <v>2</v>
      </c>
      <c r="R118" s="95">
        <f t="shared" si="22"/>
        <v>0</v>
      </c>
      <c r="S118" s="95">
        <f t="shared" si="23"/>
        <v>0</v>
      </c>
      <c r="T118" s="17"/>
      <c r="U118" s="17"/>
    </row>
    <row r="119" spans="1:21" s="16" customFormat="1" ht="15">
      <c r="A119" s="92">
        <v>21</v>
      </c>
      <c r="B119" s="184" t="s">
        <v>284</v>
      </c>
      <c r="C119" s="186" t="s">
        <v>21</v>
      </c>
      <c r="D119" s="267"/>
      <c r="E119" s="220"/>
      <c r="F119" s="152">
        <v>4</v>
      </c>
      <c r="G119" s="153">
        <v>2</v>
      </c>
      <c r="H119" s="226">
        <v>2</v>
      </c>
      <c r="I119" s="262">
        <v>0</v>
      </c>
      <c r="J119" s="219"/>
      <c r="K119" s="220"/>
      <c r="L119" s="156"/>
      <c r="M119" s="169"/>
      <c r="N119" s="93">
        <f t="shared" si="18"/>
        <v>6</v>
      </c>
      <c r="O119" s="94">
        <f t="shared" si="19"/>
        <v>2</v>
      </c>
      <c r="P119" s="116">
        <f t="shared" si="20"/>
        <v>6</v>
      </c>
      <c r="Q119" s="117">
        <f t="shared" si="21"/>
        <v>2</v>
      </c>
      <c r="R119" s="95">
        <f t="shared" si="22"/>
        <v>0</v>
      </c>
      <c r="S119" s="95">
        <f t="shared" si="23"/>
        <v>0</v>
      </c>
      <c r="T119" s="17"/>
      <c r="U119" s="17"/>
    </row>
    <row r="120" spans="1:19" s="17" customFormat="1" ht="15">
      <c r="A120" s="131">
        <v>22</v>
      </c>
      <c r="B120" s="189" t="s">
        <v>207</v>
      </c>
      <c r="C120" s="186" t="s">
        <v>21</v>
      </c>
      <c r="D120" s="267"/>
      <c r="E120" s="220"/>
      <c r="F120" s="232">
        <v>5</v>
      </c>
      <c r="G120" s="233">
        <v>2.5</v>
      </c>
      <c r="H120" s="219"/>
      <c r="I120" s="269"/>
      <c r="J120" s="219"/>
      <c r="K120" s="220"/>
      <c r="L120" s="156"/>
      <c r="M120" s="169"/>
      <c r="N120" s="93">
        <f t="shared" si="18"/>
        <v>5</v>
      </c>
      <c r="O120" s="94">
        <f t="shared" si="19"/>
        <v>2.5</v>
      </c>
      <c r="P120" s="116">
        <f t="shared" si="20"/>
        <v>5</v>
      </c>
      <c r="Q120" s="117">
        <f t="shared" si="21"/>
        <v>2.5</v>
      </c>
      <c r="R120" s="95">
        <f t="shared" si="22"/>
        <v>0</v>
      </c>
      <c r="S120" s="95">
        <f t="shared" si="23"/>
        <v>0</v>
      </c>
    </row>
    <row r="121" spans="1:19" s="17" customFormat="1" ht="15">
      <c r="A121" s="92">
        <v>23</v>
      </c>
      <c r="B121" s="189" t="s">
        <v>255</v>
      </c>
      <c r="C121" s="186" t="s">
        <v>9</v>
      </c>
      <c r="D121" s="219"/>
      <c r="E121" s="220"/>
      <c r="F121" s="219"/>
      <c r="G121" s="220"/>
      <c r="H121" s="226">
        <v>4</v>
      </c>
      <c r="I121" s="257">
        <v>2</v>
      </c>
      <c r="J121" s="219"/>
      <c r="K121" s="220"/>
      <c r="L121" s="156"/>
      <c r="M121" s="169"/>
      <c r="N121" s="93">
        <f t="shared" si="18"/>
        <v>4</v>
      </c>
      <c r="O121" s="94">
        <f t="shared" si="19"/>
        <v>2</v>
      </c>
      <c r="P121" s="116">
        <f t="shared" si="20"/>
        <v>4</v>
      </c>
      <c r="Q121" s="117">
        <f t="shared" si="21"/>
        <v>2</v>
      </c>
      <c r="R121" s="95">
        <f t="shared" si="22"/>
        <v>0</v>
      </c>
      <c r="S121" s="95">
        <f t="shared" si="23"/>
        <v>0</v>
      </c>
    </row>
    <row r="122" spans="1:19" ht="15.75">
      <c r="A122" s="289">
        <v>24</v>
      </c>
      <c r="B122" s="288" t="s">
        <v>285</v>
      </c>
      <c r="C122" s="186" t="s">
        <v>9</v>
      </c>
      <c r="D122" s="267"/>
      <c r="E122" s="220"/>
      <c r="F122" s="147">
        <v>2</v>
      </c>
      <c r="G122" s="166">
        <v>1</v>
      </c>
      <c r="H122" s="219"/>
      <c r="I122" s="269"/>
      <c r="J122" s="219"/>
      <c r="K122" s="220"/>
      <c r="L122" s="246"/>
      <c r="M122" s="262"/>
      <c r="N122" s="93">
        <f t="shared" si="18"/>
        <v>2</v>
      </c>
      <c r="O122" s="94">
        <f t="shared" si="19"/>
        <v>1</v>
      </c>
      <c r="P122" s="116">
        <f t="shared" si="20"/>
        <v>2</v>
      </c>
      <c r="Q122" s="117">
        <f t="shared" si="21"/>
        <v>1</v>
      </c>
      <c r="R122" s="95">
        <f t="shared" si="22"/>
        <v>0</v>
      </c>
      <c r="S122" s="95">
        <f t="shared" si="23"/>
        <v>0</v>
      </c>
    </row>
    <row r="123" spans="2:6" ht="15.75">
      <c r="B123" s="15"/>
      <c r="C123" s="17"/>
      <c r="D123" s="19"/>
      <c r="E123" s="20"/>
      <c r="F123" s="21"/>
    </row>
    <row r="124" spans="2:9" ht="15.75">
      <c r="B124" s="338" t="s">
        <v>310</v>
      </c>
      <c r="C124" s="338"/>
      <c r="D124" s="339"/>
      <c r="E124" s="340"/>
      <c r="F124" s="341"/>
      <c r="G124" s="340"/>
      <c r="H124" s="342"/>
      <c r="I124" s="340"/>
    </row>
    <row r="125" spans="2:6" ht="15.75">
      <c r="B125" s="15" t="s">
        <v>308</v>
      </c>
      <c r="C125" s="17"/>
      <c r="D125" s="19"/>
      <c r="E125" s="20"/>
      <c r="F125" s="21"/>
    </row>
    <row r="126" ht="15.75">
      <c r="B126" s="57" t="s">
        <v>307</v>
      </c>
    </row>
    <row r="128" spans="1:10" ht="15.75">
      <c r="A128" s="336"/>
      <c r="B128" s="324" t="s">
        <v>309</v>
      </c>
      <c r="C128" s="324"/>
      <c r="D128" s="325"/>
      <c r="E128" s="326"/>
      <c r="F128" s="327"/>
      <c r="G128" s="326"/>
      <c r="H128" s="328"/>
      <c r="I128" s="326"/>
      <c r="J128" s="335"/>
    </row>
  </sheetData>
  <sheetProtection/>
  <mergeCells count="10">
    <mergeCell ref="D2:E2"/>
    <mergeCell ref="F2:G2"/>
    <mergeCell ref="H2:I2"/>
    <mergeCell ref="J2:K2"/>
    <mergeCell ref="L2:M2"/>
    <mergeCell ref="F3:G3"/>
    <mergeCell ref="H3:I3"/>
    <mergeCell ref="J3:K3"/>
    <mergeCell ref="L3:M3"/>
    <mergeCell ref="D3:E3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Soukromá společnost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Kopec, Ladislav</dc:creator>
  <cp:keywords/>
  <dc:description/>
  <cp:lastModifiedBy>Uživatel systému Windows</cp:lastModifiedBy>
  <cp:lastPrinted>2014-01-16T05:45:47Z</cp:lastPrinted>
  <dcterms:created xsi:type="dcterms:W3CDTF">2002-10-17T18:53:27Z</dcterms:created>
  <dcterms:modified xsi:type="dcterms:W3CDTF">2018-03-21T10:48:24Z</dcterms:modified>
  <cp:category/>
  <cp:version/>
  <cp:contentType/>
  <cp:contentStatus/>
</cp:coreProperties>
</file>